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43" i="1"/>
  <c r="I643"/>
  <c r="J643"/>
  <c r="K643"/>
  <c r="L643"/>
  <c r="M643"/>
  <c r="N643"/>
  <c r="O643"/>
  <c r="P643"/>
  <c r="Q643"/>
  <c r="R643"/>
  <c r="G643"/>
  <c r="H639"/>
  <c r="I639"/>
  <c r="J639"/>
  <c r="K639"/>
  <c r="L639"/>
  <c r="M639"/>
  <c r="N639"/>
  <c r="O639"/>
  <c r="P639"/>
  <c r="Q639"/>
  <c r="R639"/>
  <c r="G639"/>
  <c r="H598"/>
  <c r="I598"/>
  <c r="J598"/>
  <c r="K598"/>
  <c r="L598"/>
  <c r="M598"/>
  <c r="N598"/>
  <c r="O598"/>
  <c r="P598"/>
  <c r="Q598"/>
  <c r="R598"/>
  <c r="G598"/>
  <c r="H594"/>
  <c r="I594"/>
  <c r="J594"/>
  <c r="K594"/>
  <c r="L594"/>
  <c r="M594"/>
  <c r="N594"/>
  <c r="O594"/>
  <c r="P594"/>
  <c r="Q594"/>
  <c r="R594"/>
  <c r="G594"/>
  <c r="H557"/>
  <c r="I557"/>
  <c r="J557"/>
  <c r="K557"/>
  <c r="L557"/>
  <c r="M557"/>
  <c r="N557"/>
  <c r="O557"/>
  <c r="P557"/>
  <c r="Q557"/>
  <c r="R557"/>
  <c r="G557"/>
  <c r="R553"/>
  <c r="Q553"/>
  <c r="P553"/>
  <c r="O553"/>
  <c r="N553"/>
  <c r="M553"/>
  <c r="L553"/>
  <c r="K553"/>
  <c r="J553"/>
  <c r="I553"/>
  <c r="H553"/>
  <c r="G553"/>
  <c r="H509"/>
  <c r="I509"/>
  <c r="J509"/>
  <c r="K509"/>
  <c r="L509"/>
  <c r="M509"/>
  <c r="N509"/>
  <c r="O509"/>
  <c r="P509"/>
  <c r="Q509"/>
  <c r="R509"/>
  <c r="G509"/>
  <c r="H505"/>
  <c r="I505"/>
  <c r="J505"/>
  <c r="K505"/>
  <c r="L505"/>
  <c r="M505"/>
  <c r="N505"/>
  <c r="O505"/>
  <c r="P505"/>
  <c r="Q505"/>
  <c r="R505"/>
  <c r="G505"/>
  <c r="H462"/>
  <c r="I462"/>
  <c r="J462"/>
  <c r="K462"/>
  <c r="L462"/>
  <c r="M462"/>
  <c r="N462"/>
  <c r="O462"/>
  <c r="P462"/>
  <c r="Q462"/>
  <c r="R462"/>
  <c r="G462"/>
  <c r="R458"/>
  <c r="Q458"/>
  <c r="P458"/>
  <c r="O458"/>
  <c r="N458"/>
  <c r="M458"/>
  <c r="L458"/>
  <c r="K458"/>
  <c r="J458"/>
  <c r="I458"/>
  <c r="H458"/>
  <c r="G458"/>
  <c r="H418"/>
  <c r="I418"/>
  <c r="J418"/>
  <c r="K418"/>
  <c r="L418"/>
  <c r="M418"/>
  <c r="N418"/>
  <c r="O418"/>
  <c r="P418"/>
  <c r="Q418"/>
  <c r="R418"/>
  <c r="G418"/>
  <c r="H414"/>
  <c r="I414"/>
  <c r="J414"/>
  <c r="K414"/>
  <c r="L414"/>
  <c r="M414"/>
  <c r="N414"/>
  <c r="O414"/>
  <c r="P414"/>
  <c r="Q414"/>
  <c r="R414"/>
  <c r="G414"/>
  <c r="H370"/>
  <c r="I370"/>
  <c r="J370"/>
  <c r="K370"/>
  <c r="L370"/>
  <c r="M370"/>
  <c r="N370"/>
  <c r="O370"/>
  <c r="P370"/>
  <c r="Q370"/>
  <c r="R370"/>
  <c r="G370"/>
  <c r="H366"/>
  <c r="I366"/>
  <c r="J366"/>
  <c r="K366"/>
  <c r="L366"/>
  <c r="M366"/>
  <c r="N366"/>
  <c r="O366"/>
  <c r="P366"/>
  <c r="Q366"/>
  <c r="R366"/>
  <c r="G366"/>
  <c r="H325"/>
  <c r="I325"/>
  <c r="J325"/>
  <c r="K325"/>
  <c r="L325"/>
  <c r="M325"/>
  <c r="N325"/>
  <c r="O325"/>
  <c r="P325"/>
  <c r="Q325"/>
  <c r="R325"/>
  <c r="G325"/>
  <c r="H234"/>
  <c r="I234"/>
  <c r="J234"/>
  <c r="K234"/>
  <c r="L234"/>
  <c r="M234"/>
  <c r="N234"/>
  <c r="O234"/>
  <c r="P234"/>
  <c r="Q234"/>
  <c r="R234"/>
  <c r="G234"/>
  <c r="H321"/>
  <c r="I321"/>
  <c r="J321"/>
  <c r="K321"/>
  <c r="L321"/>
  <c r="M321"/>
  <c r="N321"/>
  <c r="O321"/>
  <c r="P321"/>
  <c r="Q321"/>
  <c r="R321"/>
  <c r="G321"/>
  <c r="H277"/>
  <c r="I277"/>
  <c r="J277"/>
  <c r="K277"/>
  <c r="L277"/>
  <c r="M277"/>
  <c r="N277"/>
  <c r="O277"/>
  <c r="P277"/>
  <c r="Q277"/>
  <c r="R277"/>
  <c r="G277"/>
  <c r="H148"/>
  <c r="I148"/>
  <c r="J148"/>
  <c r="K148"/>
  <c r="L148"/>
  <c r="M148"/>
  <c r="N148"/>
  <c r="O148"/>
  <c r="P148"/>
  <c r="Q148"/>
  <c r="R148"/>
  <c r="G148"/>
  <c r="H102"/>
  <c r="I102"/>
  <c r="J102"/>
  <c r="K102"/>
  <c r="L102"/>
  <c r="M102"/>
  <c r="N102"/>
  <c r="O102"/>
  <c r="P102"/>
  <c r="Q102"/>
  <c r="R102"/>
  <c r="G102"/>
  <c r="H59"/>
  <c r="I59"/>
  <c r="J59"/>
  <c r="K59"/>
  <c r="L59"/>
  <c r="M59"/>
  <c r="N59"/>
  <c r="O59"/>
  <c r="P59"/>
  <c r="Q59"/>
  <c r="R59"/>
  <c r="G59"/>
  <c r="R615"/>
  <c r="Q615"/>
  <c r="P615"/>
  <c r="O615"/>
  <c r="N615"/>
  <c r="M615"/>
  <c r="L615"/>
  <c r="K615"/>
  <c r="J615"/>
  <c r="I615"/>
  <c r="H615"/>
  <c r="G615"/>
  <c r="M597"/>
  <c r="R574"/>
  <c r="Q574"/>
  <c r="P574"/>
  <c r="O574"/>
  <c r="N574"/>
  <c r="M574"/>
  <c r="L574"/>
  <c r="K574"/>
  <c r="J574"/>
  <c r="I574"/>
  <c r="H574"/>
  <c r="G574"/>
  <c r="R526"/>
  <c r="Q526"/>
  <c r="P526"/>
  <c r="O526"/>
  <c r="N526"/>
  <c r="M526"/>
  <c r="L526"/>
  <c r="K526"/>
  <c r="J526"/>
  <c r="I526"/>
  <c r="H526"/>
  <c r="G526"/>
  <c r="R478"/>
  <c r="Q478"/>
  <c r="P478"/>
  <c r="O478"/>
  <c r="N478"/>
  <c r="M478"/>
  <c r="L478"/>
  <c r="K478"/>
  <c r="J478"/>
  <c r="I478"/>
  <c r="H478"/>
  <c r="G478"/>
  <c r="R434"/>
  <c r="Q434"/>
  <c r="P434"/>
  <c r="O434"/>
  <c r="N434"/>
  <c r="M434"/>
  <c r="L434"/>
  <c r="K434"/>
  <c r="J434"/>
  <c r="I434"/>
  <c r="H434"/>
  <c r="G434"/>
  <c r="M416"/>
  <c r="R387"/>
  <c r="Q387"/>
  <c r="P387"/>
  <c r="O387"/>
  <c r="N387"/>
  <c r="M387"/>
  <c r="L387"/>
  <c r="K387"/>
  <c r="J387"/>
  <c r="I387"/>
  <c r="H387"/>
  <c r="G387"/>
  <c r="R342"/>
  <c r="Q342"/>
  <c r="P342"/>
  <c r="O342"/>
  <c r="N342"/>
  <c r="M342"/>
  <c r="L342"/>
  <c r="K342"/>
  <c r="J342"/>
  <c r="I342"/>
  <c r="H342"/>
  <c r="G342"/>
  <c r="R296"/>
  <c r="Q296"/>
  <c r="P296"/>
  <c r="O296"/>
  <c r="N296"/>
  <c r="M296"/>
  <c r="L296"/>
  <c r="K296"/>
  <c r="J296"/>
  <c r="I296"/>
  <c r="H296"/>
  <c r="G296"/>
  <c r="R254"/>
  <c r="R281" s="1"/>
  <c r="Q254"/>
  <c r="Q281" s="1"/>
  <c r="P254"/>
  <c r="P281" s="1"/>
  <c r="O254"/>
  <c r="O281" s="1"/>
  <c r="N254"/>
  <c r="N281" s="1"/>
  <c r="M254"/>
  <c r="M280" s="1"/>
  <c r="L254"/>
  <c r="L281" s="1"/>
  <c r="K254"/>
  <c r="K281" s="1"/>
  <c r="J254"/>
  <c r="J281" s="1"/>
  <c r="I254"/>
  <c r="I281" s="1"/>
  <c r="H254"/>
  <c r="H281" s="1"/>
  <c r="G254"/>
  <c r="G281" s="1"/>
  <c r="M236"/>
  <c r="R210"/>
  <c r="R238" s="1"/>
  <c r="Q210"/>
  <c r="Q238" s="1"/>
  <c r="P210"/>
  <c r="P238" s="1"/>
  <c r="O210"/>
  <c r="O238" s="1"/>
  <c r="N210"/>
  <c r="N238" s="1"/>
  <c r="M210"/>
  <c r="M238" s="1"/>
  <c r="L210"/>
  <c r="L238" s="1"/>
  <c r="K210"/>
  <c r="K238" s="1"/>
  <c r="J210"/>
  <c r="J238" s="1"/>
  <c r="I210"/>
  <c r="I238" s="1"/>
  <c r="H210"/>
  <c r="H238" s="1"/>
  <c r="G210"/>
  <c r="G238" s="1"/>
  <c r="R169"/>
  <c r="Q169"/>
  <c r="P169"/>
  <c r="O169"/>
  <c r="N169"/>
  <c r="M169"/>
  <c r="L169"/>
  <c r="K169"/>
  <c r="J169"/>
  <c r="I169"/>
  <c r="H169"/>
  <c r="G169"/>
  <c r="R122"/>
  <c r="R152" s="1"/>
  <c r="Q122"/>
  <c r="P122"/>
  <c r="P152" s="1"/>
  <c r="O122"/>
  <c r="N122"/>
  <c r="N152" s="1"/>
  <c r="M122"/>
  <c r="L122"/>
  <c r="L152" s="1"/>
  <c r="K122"/>
  <c r="J122"/>
  <c r="J152" s="1"/>
  <c r="I122"/>
  <c r="H122"/>
  <c r="H152" s="1"/>
  <c r="G122"/>
  <c r="R80"/>
  <c r="R106" s="1"/>
  <c r="Q80"/>
  <c r="Q106" s="1"/>
  <c r="P80"/>
  <c r="P106" s="1"/>
  <c r="O80"/>
  <c r="O106" s="1"/>
  <c r="N80"/>
  <c r="N106" s="1"/>
  <c r="M80"/>
  <c r="M106" s="1"/>
  <c r="L80"/>
  <c r="L106" s="1"/>
  <c r="K80"/>
  <c r="K106" s="1"/>
  <c r="J80"/>
  <c r="J106" s="1"/>
  <c r="I80"/>
  <c r="I106" s="1"/>
  <c r="H80"/>
  <c r="H106" s="1"/>
  <c r="G80"/>
  <c r="G106" s="1"/>
  <c r="N32"/>
  <c r="N63" s="1"/>
  <c r="R32"/>
  <c r="R63" s="1"/>
  <c r="Q32"/>
  <c r="Q63" s="1"/>
  <c r="P32"/>
  <c r="P63" s="1"/>
  <c r="O32"/>
  <c r="O63" s="1"/>
  <c r="M32"/>
  <c r="M63" s="1"/>
  <c r="L32"/>
  <c r="L63" s="1"/>
  <c r="K32"/>
  <c r="K63" s="1"/>
  <c r="J32"/>
  <c r="J63" s="1"/>
  <c r="I32"/>
  <c r="I63" s="1"/>
  <c r="H32"/>
  <c r="H63" s="1"/>
  <c r="G32"/>
  <c r="G63" s="1"/>
  <c r="G152" l="1"/>
  <c r="I152"/>
  <c r="K152"/>
  <c r="M152"/>
  <c r="O152"/>
  <c r="Q152"/>
  <c r="Q644" s="1"/>
  <c r="R644"/>
  <c r="P194"/>
  <c r="G194"/>
  <c r="K194"/>
  <c r="O194"/>
  <c r="L194"/>
  <c r="H190"/>
  <c r="H194" s="1"/>
  <c r="J190"/>
  <c r="J194" s="1"/>
  <c r="L190"/>
  <c r="N190"/>
  <c r="N194" s="1"/>
  <c r="P190"/>
  <c r="R190"/>
  <c r="R194" s="1"/>
  <c r="G190"/>
  <c r="I190"/>
  <c r="I194" s="1"/>
  <c r="K190"/>
  <c r="M190"/>
  <c r="M194" s="1"/>
  <c r="O190"/>
  <c r="Q190"/>
  <c r="Q194" s="1"/>
  <c r="M281"/>
  <c r="M644"/>
  <c r="L644"/>
  <c r="N644"/>
  <c r="K644"/>
  <c r="O644"/>
  <c r="P644" l="1"/>
  <c r="I644"/>
  <c r="J644"/>
  <c r="H644"/>
  <c r="G644"/>
</calcChain>
</file>

<file path=xl/sharedStrings.xml><?xml version="1.0" encoding="utf-8"?>
<sst xmlns="http://schemas.openxmlformats.org/spreadsheetml/2006/main" count="936" uniqueCount="257">
  <si>
    <t>УТВЕРЖДЕНО</t>
  </si>
  <si>
    <t>муниципапльное бюджетное</t>
  </si>
  <si>
    <t>общеобразовательное учреждение</t>
  </si>
  <si>
    <t xml:space="preserve">средняя общеобразовательная школа </t>
  </si>
  <si>
    <t>с.Горячие Ключи</t>
  </si>
  <si>
    <t>__________________/Н.В. Нажиткова/</t>
  </si>
  <si>
    <t>РАЗРАБОТАНО</t>
  </si>
  <si>
    <t>прием пищи, наименование блюд</t>
  </si>
  <si>
    <t>пищевые вещества, г</t>
  </si>
  <si>
    <t>Эн. Цен.</t>
  </si>
  <si>
    <t>Витамины (мг.)</t>
  </si>
  <si>
    <t>Минеральные вещества (мг)</t>
  </si>
  <si>
    <t>масса порции</t>
  </si>
  <si>
    <t>цена</t>
  </si>
  <si>
    <t>Б</t>
  </si>
  <si>
    <t>Ж</t>
  </si>
  <si>
    <t>У</t>
  </si>
  <si>
    <t>ккал</t>
  </si>
  <si>
    <t>В1, мл</t>
  </si>
  <si>
    <t>С, мл</t>
  </si>
  <si>
    <t>А, мл</t>
  </si>
  <si>
    <t>Е, мл</t>
  </si>
  <si>
    <t>Са, мл</t>
  </si>
  <si>
    <t>Р, мл</t>
  </si>
  <si>
    <t>Mg.мг</t>
  </si>
  <si>
    <t>Fe.мг</t>
  </si>
  <si>
    <t>ЗАВТРАК</t>
  </si>
  <si>
    <t>Каша жидкая молочная манная</t>
  </si>
  <si>
    <t>№ рецептуры</t>
  </si>
  <si>
    <t>молоко 100</t>
  </si>
  <si>
    <t>крупа манная 31</t>
  </si>
  <si>
    <t>сахар 16</t>
  </si>
  <si>
    <t>масло сливочное 10</t>
  </si>
  <si>
    <t>Фрукты</t>
  </si>
  <si>
    <t>Сыр порциями</t>
  </si>
  <si>
    <t>Хлеб</t>
  </si>
  <si>
    <t>Чай с лимоном</t>
  </si>
  <si>
    <t>200/15/7</t>
  </si>
  <si>
    <t>чай-заварка 50</t>
  </si>
  <si>
    <t>ОБЕД</t>
  </si>
  <si>
    <t>Суп картофельный с бобовыми</t>
  </si>
  <si>
    <t>картофель 50</t>
  </si>
  <si>
    <t>горох 20</t>
  </si>
  <si>
    <t>морковь 10</t>
  </si>
  <si>
    <t>лук репчатый 10</t>
  </si>
  <si>
    <t>масло растительное 5</t>
  </si>
  <si>
    <t>бульон мясной 175</t>
  </si>
  <si>
    <t>Макароны отварные</t>
  </si>
  <si>
    <t>макаронные изделия 70</t>
  </si>
  <si>
    <t>масло сливочное 7</t>
  </si>
  <si>
    <t>Котлета домашняя</t>
  </si>
  <si>
    <t>Салат из б/к капусты с морковью</t>
  </si>
  <si>
    <t>капуста б/к 78</t>
  </si>
  <si>
    <t>лимонная кислота 0,3</t>
  </si>
  <si>
    <t>сахар 5</t>
  </si>
  <si>
    <t>Компот из свежих плодов</t>
  </si>
  <si>
    <t>яблоки или груши 40</t>
  </si>
  <si>
    <t>вишня 40</t>
  </si>
  <si>
    <t>сахар 24</t>
  </si>
  <si>
    <t>лимонная кислота 2</t>
  </si>
  <si>
    <t xml:space="preserve">Хлеб пшеничный </t>
  </si>
  <si>
    <t>сахар 15,лимон свежий 7</t>
  </si>
  <si>
    <t>итого за завтрак</t>
  </si>
  <si>
    <t>итого за обед</t>
  </si>
  <si>
    <t>Запеканка из творога с джемом</t>
  </si>
  <si>
    <t>творог 92</t>
  </si>
  <si>
    <t>крупа манная или мука 6</t>
  </si>
  <si>
    <t>сахар 8</t>
  </si>
  <si>
    <t>масло сливочное 4,яйца 2,сметана 4</t>
  </si>
  <si>
    <t>Какао на цельном молоке</t>
  </si>
  <si>
    <t>какао-порошок 4</t>
  </si>
  <si>
    <t>сахар 20,молоко 100</t>
  </si>
  <si>
    <t>картофель 75</t>
  </si>
  <si>
    <t>лук репчатый 5</t>
  </si>
  <si>
    <t>огурцы соленые 5</t>
  </si>
  <si>
    <t>говядина 81</t>
  </si>
  <si>
    <t>крупа рисовая 34</t>
  </si>
  <si>
    <t>морковь 8</t>
  </si>
  <si>
    <t>томатное пюре 8</t>
  </si>
  <si>
    <t>Овощная нарезка</t>
  </si>
  <si>
    <t>Кисель плодово-ягодный</t>
  </si>
  <si>
    <t>сахар 10</t>
  </si>
  <si>
    <t>Плов из отварной говядины</t>
  </si>
  <si>
    <t>яйца 80</t>
  </si>
  <si>
    <t>молоко 30</t>
  </si>
  <si>
    <t>Огурец свежий</t>
  </si>
  <si>
    <t>Суп из овощей с зеленым горошком</t>
  </si>
  <si>
    <t>Печень по-строгоновски</t>
  </si>
  <si>
    <t>50/50</t>
  </si>
  <si>
    <t>печень говяжья 74</t>
  </si>
  <si>
    <t>масло растительное 6</t>
  </si>
  <si>
    <t>сметана 4</t>
  </si>
  <si>
    <t>морковь 5</t>
  </si>
  <si>
    <t>Каша вязкая молочная пшенная</t>
  </si>
  <si>
    <t>пшено,гречка или овсянка 50</t>
  </si>
  <si>
    <t>сахар 6</t>
  </si>
  <si>
    <t>Суп картофельный с рыбой</t>
  </si>
  <si>
    <t>картофель 100</t>
  </si>
  <si>
    <t>томатное пюре 2,5</t>
  </si>
  <si>
    <t>масло растительное 2</t>
  </si>
  <si>
    <t>рыба с/м</t>
  </si>
  <si>
    <t>Жаркое по-домашнему</t>
  </si>
  <si>
    <t>томатное пюре 6</t>
  </si>
  <si>
    <t>Салат из свежих огурцов</t>
  </si>
  <si>
    <t>свежие огурцы 95</t>
  </si>
  <si>
    <t>Компот из сухофруктов</t>
  </si>
  <si>
    <t xml:space="preserve">Чай </t>
  </si>
  <si>
    <t>сахар 15</t>
  </si>
  <si>
    <t>Суп картофельный с крупой</t>
  </si>
  <si>
    <t>перловка,рис или гречка 10</t>
  </si>
  <si>
    <t>Тефтели 1-й вариант</t>
  </si>
  <si>
    <t>говядина 38</t>
  </si>
  <si>
    <t>свинина 38</t>
  </si>
  <si>
    <t>молоко 12</t>
  </si>
  <si>
    <t>лук репчатый 20</t>
  </si>
  <si>
    <t>масло растительное 3,хлеб 8</t>
  </si>
  <si>
    <t>Суп-лапша домашняя</t>
  </si>
  <si>
    <t>мука пшеничная 8,75</t>
  </si>
  <si>
    <t>яйца 2,5</t>
  </si>
  <si>
    <t>Рагу из свинины</t>
  </si>
  <si>
    <t>свинина 70</t>
  </si>
  <si>
    <t>масло растительное 8</t>
  </si>
  <si>
    <t>картофель 80</t>
  </si>
  <si>
    <t>морковь 17</t>
  </si>
  <si>
    <t>60/50</t>
  </si>
  <si>
    <t>Каша жидкая Дружба</t>
  </si>
  <si>
    <t>крупа рисовая 15,2,пшено 19,8</t>
  </si>
  <si>
    <t>Кофейный напиток</t>
  </si>
  <si>
    <t>кофейный напиток 5</t>
  </si>
  <si>
    <t>Суп крестьянский с крупой</t>
  </si>
  <si>
    <t>Капуста тушеная</t>
  </si>
  <si>
    <t>капуста свежая 114,6</t>
  </si>
  <si>
    <t>масло сливочное 3,5</t>
  </si>
  <si>
    <t>пшено 5</t>
  </si>
  <si>
    <t>морковь 2</t>
  </si>
  <si>
    <t>лук репчатый 4</t>
  </si>
  <si>
    <t>Мясо тушеное</t>
  </si>
  <si>
    <t>свинина или говядина 83/74</t>
  </si>
  <si>
    <t>лук репчатый 4,морковь 4</t>
  </si>
  <si>
    <t>Салат витаминный (2-Й вариант)</t>
  </si>
  <si>
    <t>капуста б/к 25</t>
  </si>
  <si>
    <t>морковь 15</t>
  </si>
  <si>
    <t>перец сладкий 25,зел. горошек 20</t>
  </si>
  <si>
    <t>Щи из свежей капусты</t>
  </si>
  <si>
    <t>капуста б/к 50</t>
  </si>
  <si>
    <t>Фрикадельки мясные в сметан.соусе</t>
  </si>
  <si>
    <t>хлеб пшеничный 8</t>
  </si>
  <si>
    <t>молоко 11,лук репчатый 4</t>
  </si>
  <si>
    <t>Каша пшенная с изюмом</t>
  </si>
  <si>
    <t>сахар 5,изюм 10</t>
  </si>
  <si>
    <t>Пряник</t>
  </si>
  <si>
    <t>Чай с молоком</t>
  </si>
  <si>
    <t>сахар 15,мооко или сливки 50</t>
  </si>
  <si>
    <t>Борщ с капустой и картофелем</t>
  </si>
  <si>
    <t>картофель 15</t>
  </si>
  <si>
    <t>капуста б/к 20</t>
  </si>
  <si>
    <t>свекла 40</t>
  </si>
  <si>
    <t>Плов</t>
  </si>
  <si>
    <t>говядина 79</t>
  </si>
  <si>
    <t>свинина 74</t>
  </si>
  <si>
    <t>баранина 71</t>
  </si>
  <si>
    <t>Вафли</t>
  </si>
  <si>
    <t>Картофель отварной</t>
  </si>
  <si>
    <t>картофель 150</t>
  </si>
  <si>
    <t>масло сливочное 5,25</t>
  </si>
  <si>
    <t>Рыба тушеная с овощами в томате</t>
  </si>
  <si>
    <t xml:space="preserve"> томаты свежие 80</t>
  </si>
  <si>
    <t xml:space="preserve"> огурец свежий 80</t>
  </si>
  <si>
    <t>огурец  свежий 80</t>
  </si>
  <si>
    <t>томаты  свежие 80</t>
  </si>
  <si>
    <t>Компот из кураги</t>
  </si>
  <si>
    <t>Рис припущенный</t>
  </si>
  <si>
    <t>Бефстроганов из отварного мяса</t>
  </si>
  <si>
    <t xml:space="preserve">говядина или курица 81 </t>
  </si>
  <si>
    <t>лук репчатый 12</t>
  </si>
  <si>
    <t>сметана 25</t>
  </si>
  <si>
    <t>мука 7,5,масло растительное 7</t>
  </si>
  <si>
    <t>Рассольник домашний</t>
  </si>
  <si>
    <t xml:space="preserve"> томаты свежие 80,масло раст 7</t>
  </si>
  <si>
    <t>Итого за день</t>
  </si>
  <si>
    <t>Основное (организованное) 14-дневное меню</t>
  </si>
  <si>
    <r>
      <t xml:space="preserve">Омлет с </t>
    </r>
    <r>
      <rPr>
        <sz val="11"/>
        <color theme="1"/>
        <rFont val="Calibri"/>
        <family val="2"/>
        <charset val="204"/>
        <scheme val="minor"/>
      </rPr>
      <t>сыром</t>
    </r>
  </si>
  <si>
    <t>Итого за 14 дней</t>
  </si>
  <si>
    <t>Картофельное пюре</t>
  </si>
  <si>
    <t>36,,96</t>
  </si>
  <si>
    <t>Каша рисовая с изюмом</t>
  </si>
  <si>
    <t>С-т из сырых овощей</t>
  </si>
  <si>
    <t xml:space="preserve"> огурец свежий 34,8,помидоры 29,4</t>
  </si>
  <si>
    <t>масло растительное 6,морковь 20,капуста б/к 23,8</t>
  </si>
  <si>
    <t>Фрикадельки рыбные</t>
  </si>
  <si>
    <t>рыба 71</t>
  </si>
  <si>
    <t>яйца 1/10 шт</t>
  </si>
  <si>
    <t>хлеб пшеничный 7</t>
  </si>
  <si>
    <t>молоко 10</t>
  </si>
  <si>
    <t>масло сливочное 5</t>
  </si>
  <si>
    <t>лук репчатый 15</t>
  </si>
  <si>
    <t>сыр твердых сортов 17</t>
  </si>
  <si>
    <t>крупа гречневая 46</t>
  </si>
  <si>
    <t>масло сливочное 3</t>
  </si>
  <si>
    <t>рыба с/м 23,5</t>
  </si>
  <si>
    <t>говядина 79 или свинина 74</t>
  </si>
  <si>
    <t>рис 42,сахар 6</t>
  </si>
  <si>
    <t>изюм 10</t>
  </si>
  <si>
    <t>пшено 44 или рис 42</t>
  </si>
  <si>
    <t>рыба филе 62</t>
  </si>
  <si>
    <t>морковь 18</t>
  </si>
  <si>
    <t>лук репчатый 8</t>
  </si>
  <si>
    <t>томатная паста 10</t>
  </si>
  <si>
    <t>сахар 2,масло раст 5</t>
  </si>
  <si>
    <t>говядина79 или свинина 74</t>
  </si>
  <si>
    <t>День 1 : Понедельник  Неделя: первая Сезон осенне-зимний Возрастная категория: 12 и старше</t>
  </si>
  <si>
    <t>День 2 : Вторник  Неделя: первая Сезон осенне-зимний Возрастная категория: 12 и старше</t>
  </si>
  <si>
    <t>День 3 : Среда  Неделя: первая Сезон осенне-зимний Возрастная категория: 12 и старше</t>
  </si>
  <si>
    <t>День 4 : Четверг  Неделя: первая Сезон осенне-зимний Возрастная категория: 12 и старше</t>
  </si>
  <si>
    <t>День 5 : Пятница  Неделя: первая Сезон осенне-зимний Возрастная категория: 12 и старше</t>
  </si>
  <si>
    <t>День 6 : Суббота  Неделя: первая Сезон осенне-зимний Возрастная категория: 12 и старше</t>
  </si>
  <si>
    <t>День 7 : Понедельник  Неделя: первая Сезон осенне-зимний Возрастная категория: 12 и старше</t>
  </si>
  <si>
    <t>День 8 : Вторник  Неделя: первая Сезон осенне-зимний Возрастная категория:12 и старше</t>
  </si>
  <si>
    <t>День 9 : Среда  Неделя: первая Сезон осенне-зимний Возрастная категория: 12 и старше</t>
  </si>
  <si>
    <t>День 10 : Четверг  Неделя: первая Сезон осенне-зимний Возрастная категория: 12 и старше</t>
  </si>
  <si>
    <t>День 11 : Пятница  Неделя: первая Сезон осенне-зимний Возрастная категория: 12 и старше</t>
  </si>
  <si>
    <t>День 12 : Суббота  Неделя: первая Сезон осенне-зимний Возрастная категория: 12 и старше</t>
  </si>
  <si>
    <t>День 13 : Понедельник  Неделя: первая Сезон осенне-зимний Возрастная категория: 12 и старше</t>
  </si>
  <si>
    <t>День 14 : Вторник  Неделя: первая Сезон осенне-зимний Возрастная категория: 12 и старше</t>
  </si>
  <si>
    <t>180/20</t>
  </si>
  <si>
    <t>40/20</t>
  </si>
  <si>
    <t>60/20</t>
  </si>
  <si>
    <t>180/10</t>
  </si>
  <si>
    <t>Каша гречневая рассыпчатая</t>
  </si>
  <si>
    <t xml:space="preserve">Чай с сахаром </t>
  </si>
  <si>
    <t>крупа рисовая 70</t>
  </si>
  <si>
    <t>картофель 171,молоко 30</t>
  </si>
  <si>
    <t>для учащихся 12 и старше лет, в том числе для детей с ограниченными возможностями здоровья и детей из многодетных семей (2-х разовое питание), обучающихся в муниципальном бюджетном общеобразовательном учреждении средней общеобразовательной школе с. Горячие Ключи Курильского городского округа</t>
  </si>
  <si>
    <t>яблоки или груши 40,вишня 40,сахар 24,лим 2</t>
  </si>
  <si>
    <t>Полдник</t>
  </si>
  <si>
    <t>Сок</t>
  </si>
  <si>
    <t>Кекс Творожный</t>
  </si>
  <si>
    <t>кисель из концентрата 24,сахар 10,лим. кис 2</t>
  </si>
  <si>
    <t>Йогурт</t>
  </si>
  <si>
    <t>яблоки или груши 40,вишня 40,сахар 24,лимонная кислота 2</t>
  </si>
  <si>
    <t>Булочка школьная</t>
  </si>
  <si>
    <t xml:space="preserve">Молоко </t>
  </si>
  <si>
    <t>яблоки,чернослив,урюк,курага 50,сахар 20,лимонная кислота 2</t>
  </si>
  <si>
    <t>кисельи из концентрата 24,сахар 10,лимонная кислота 2</t>
  </si>
  <si>
    <t>Ватрушка</t>
  </si>
  <si>
    <t>Вафли с фруктовой начинкой</t>
  </si>
  <si>
    <t>Молоко</t>
  </si>
  <si>
    <t>курага или изюм 20,сахар 20,лимонная кислота</t>
  </si>
  <si>
    <t>Оладьи</t>
  </si>
  <si>
    <t>картофель 66,7</t>
  </si>
  <si>
    <t>морковь 12,5</t>
  </si>
  <si>
    <t>зеленый горошек 8,25,растительное масло 5</t>
  </si>
  <si>
    <t>говядина 48</t>
  </si>
  <si>
    <t>свинина 24</t>
  </si>
  <si>
    <t>хлеб пшеничный  7</t>
  </si>
  <si>
    <t>яйца 2/80</t>
  </si>
  <si>
    <t>сухари 4,лук репчатый 2,4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</si>
</sst>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644"/>
  <sheetViews>
    <sheetView tabSelected="1" topLeftCell="A622" workbookViewId="0">
      <selection activeCell="B50" sqref="B50:D50"/>
    </sheetView>
  </sheetViews>
  <sheetFormatPr defaultRowHeight="15"/>
  <cols>
    <col min="1" max="1" width="12.85546875" customWidth="1"/>
    <col min="4" max="4" width="24" customWidth="1"/>
  </cols>
  <sheetData>
    <row r="4" spans="2:17">
      <c r="B4" s="34" t="s">
        <v>0</v>
      </c>
      <c r="C4" s="34"/>
      <c r="D4" s="34"/>
      <c r="E4" s="1"/>
      <c r="F4" s="2"/>
      <c r="G4" s="33"/>
      <c r="H4" s="33"/>
      <c r="I4" s="33"/>
      <c r="M4" s="33" t="s">
        <v>6</v>
      </c>
      <c r="N4" s="33"/>
      <c r="O4" s="33"/>
    </row>
    <row r="5" spans="2:17">
      <c r="B5" s="1" t="s">
        <v>1</v>
      </c>
      <c r="C5" s="1"/>
      <c r="D5" s="1"/>
      <c r="E5" s="1"/>
      <c r="F5" s="2"/>
      <c r="G5" s="2"/>
      <c r="H5" s="1"/>
      <c r="I5" s="1"/>
      <c r="J5" s="1"/>
      <c r="K5" s="1"/>
      <c r="M5" s="2"/>
      <c r="N5" s="18" t="s">
        <v>1</v>
      </c>
      <c r="O5" s="18"/>
      <c r="P5" s="18"/>
      <c r="Q5" s="18"/>
    </row>
    <row r="6" spans="2:17">
      <c r="B6" s="34" t="s">
        <v>2</v>
      </c>
      <c r="C6" s="34"/>
      <c r="D6" s="34"/>
      <c r="E6" s="34"/>
      <c r="F6" s="3"/>
      <c r="G6" s="3"/>
      <c r="H6" s="34"/>
      <c r="I6" s="34"/>
      <c r="J6" s="34"/>
      <c r="K6" s="34"/>
      <c r="M6" s="19"/>
      <c r="N6" s="34" t="s">
        <v>2</v>
      </c>
      <c r="O6" s="34"/>
      <c r="P6" s="34"/>
      <c r="Q6" s="34"/>
    </row>
    <row r="7" spans="2:17">
      <c r="B7" s="34" t="s">
        <v>3</v>
      </c>
      <c r="C7" s="34"/>
      <c r="D7" s="34"/>
      <c r="E7" s="34"/>
      <c r="F7" s="3"/>
      <c r="G7" s="3"/>
      <c r="H7" s="34"/>
      <c r="I7" s="34"/>
      <c r="J7" s="34"/>
      <c r="K7" s="34"/>
      <c r="M7" s="19"/>
      <c r="N7" s="34" t="s">
        <v>3</v>
      </c>
      <c r="O7" s="34"/>
      <c r="P7" s="34"/>
      <c r="Q7" s="34"/>
    </row>
    <row r="8" spans="2:17">
      <c r="B8" s="1" t="s">
        <v>4</v>
      </c>
      <c r="C8" s="1"/>
      <c r="D8" s="1"/>
      <c r="E8" s="1"/>
      <c r="F8" s="4"/>
      <c r="G8" s="4"/>
      <c r="H8" s="1"/>
      <c r="I8" s="1"/>
      <c r="J8" s="1"/>
      <c r="K8" s="1"/>
      <c r="M8" s="4"/>
      <c r="N8" s="18" t="s">
        <v>4</v>
      </c>
      <c r="O8" s="18"/>
      <c r="P8" s="18"/>
      <c r="Q8" s="18"/>
    </row>
    <row r="9" spans="2:17">
      <c r="B9" s="67" t="s">
        <v>5</v>
      </c>
      <c r="C9" s="67"/>
      <c r="D9" s="67"/>
      <c r="E9" s="67"/>
      <c r="F9" s="3"/>
      <c r="G9" s="3"/>
      <c r="H9" s="3"/>
      <c r="I9" s="3"/>
      <c r="M9" s="19"/>
      <c r="N9" s="19"/>
      <c r="O9" s="19"/>
    </row>
    <row r="10" spans="2:17">
      <c r="B10" s="67"/>
      <c r="C10" s="67"/>
      <c r="D10" s="67"/>
      <c r="E10" s="67"/>
      <c r="F10" s="3"/>
      <c r="G10" s="3"/>
      <c r="H10" s="3"/>
      <c r="I10" s="3"/>
    </row>
    <row r="13" spans="2:17" ht="19.5" customHeight="1">
      <c r="C13" s="26"/>
      <c r="D13" s="68" t="s">
        <v>180</v>
      </c>
      <c r="E13" s="68"/>
      <c r="F13" s="68"/>
      <c r="G13" s="68"/>
      <c r="H13" s="68"/>
      <c r="I13" s="68"/>
      <c r="J13" s="68"/>
      <c r="K13" s="68"/>
      <c r="L13" s="68"/>
      <c r="M13" s="26"/>
      <c r="N13" s="26"/>
    </row>
    <row r="14" spans="2:17" ht="58.5" customHeight="1">
      <c r="C14" s="69" t="s">
        <v>232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8" spans="1:18" ht="52.5" customHeight="1">
      <c r="A18" s="6"/>
      <c r="B18" s="58" t="s">
        <v>210</v>
      </c>
      <c r="C18" s="59"/>
      <c r="D18" s="60"/>
      <c r="E18" s="50" t="s">
        <v>8</v>
      </c>
      <c r="F18" s="51"/>
      <c r="G18" s="51"/>
      <c r="H18" s="51"/>
      <c r="I18" s="52"/>
      <c r="J18" s="6" t="s">
        <v>9</v>
      </c>
      <c r="K18" s="50" t="s">
        <v>10</v>
      </c>
      <c r="L18" s="51"/>
      <c r="M18" s="51"/>
      <c r="N18" s="52"/>
      <c r="O18" s="50" t="s">
        <v>11</v>
      </c>
      <c r="P18" s="51"/>
      <c r="Q18" s="51"/>
      <c r="R18" s="52"/>
    </row>
    <row r="19" spans="1:18" ht="30">
      <c r="A19" s="6" t="s">
        <v>28</v>
      </c>
      <c r="B19" s="53" t="s">
        <v>7</v>
      </c>
      <c r="C19" s="53"/>
      <c r="D19" s="53"/>
      <c r="E19" s="7" t="s">
        <v>12</v>
      </c>
      <c r="F19" s="6" t="s">
        <v>13</v>
      </c>
      <c r="G19" s="6" t="s">
        <v>14</v>
      </c>
      <c r="H19" s="6" t="s">
        <v>15</v>
      </c>
      <c r="I19" s="6" t="s">
        <v>16</v>
      </c>
      <c r="J19" s="6" t="s">
        <v>17</v>
      </c>
      <c r="K19" s="6" t="s">
        <v>18</v>
      </c>
      <c r="L19" s="6" t="s">
        <v>19</v>
      </c>
      <c r="M19" s="6" t="s">
        <v>20</v>
      </c>
      <c r="N19" s="6" t="s">
        <v>21</v>
      </c>
      <c r="O19" s="6" t="s">
        <v>22</v>
      </c>
      <c r="P19" s="6" t="s">
        <v>23</v>
      </c>
      <c r="Q19" s="6" t="s">
        <v>24</v>
      </c>
      <c r="R19" s="6" t="s">
        <v>25</v>
      </c>
    </row>
    <row r="20" spans="1:18">
      <c r="A20" s="5"/>
      <c r="B20" s="54" t="s">
        <v>26</v>
      </c>
      <c r="C20" s="54"/>
      <c r="D20" s="5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5">
        <v>181</v>
      </c>
      <c r="B21" s="49" t="s">
        <v>27</v>
      </c>
      <c r="C21" s="49"/>
      <c r="D21" s="49"/>
      <c r="E21" s="5">
        <v>200</v>
      </c>
      <c r="F21" s="5"/>
      <c r="G21" s="8">
        <v>15.5</v>
      </c>
      <c r="H21" s="8">
        <v>18.010000000000002</v>
      </c>
      <c r="I21" s="8" t="s">
        <v>184</v>
      </c>
      <c r="J21" s="8">
        <v>273.95999999999998</v>
      </c>
      <c r="K21" s="5">
        <v>7.1999999999999995E-2</v>
      </c>
      <c r="L21" s="5">
        <v>1.05</v>
      </c>
      <c r="M21" s="5">
        <v>5.3999999999999999E-2</v>
      </c>
      <c r="N21" s="5">
        <v>0.81</v>
      </c>
      <c r="O21" s="5">
        <v>120.4</v>
      </c>
      <c r="P21" s="5">
        <v>106.4</v>
      </c>
      <c r="Q21" s="5">
        <v>18.27</v>
      </c>
      <c r="R21" s="5">
        <v>0.42</v>
      </c>
    </row>
    <row r="22" spans="1:18">
      <c r="A22" s="5"/>
      <c r="B22" s="49" t="s">
        <v>30</v>
      </c>
      <c r="C22" s="49"/>
      <c r="D22" s="49"/>
      <c r="E22" s="5"/>
      <c r="F22" s="5"/>
      <c r="G22" s="8"/>
      <c r="H22" s="8"/>
      <c r="I22" s="8"/>
      <c r="J22" s="8"/>
      <c r="K22" s="5"/>
      <c r="L22" s="5"/>
      <c r="M22" s="5"/>
      <c r="N22" s="5"/>
      <c r="O22" s="5"/>
      <c r="P22" s="5"/>
      <c r="Q22" s="5"/>
      <c r="R22" s="5"/>
    </row>
    <row r="23" spans="1:18">
      <c r="A23" s="5"/>
      <c r="B23" s="49" t="s">
        <v>29</v>
      </c>
      <c r="C23" s="49"/>
      <c r="D23" s="49"/>
      <c r="E23" s="5"/>
      <c r="F23" s="5"/>
      <c r="G23" s="8"/>
      <c r="H23" s="8"/>
      <c r="I23" s="8"/>
      <c r="J23" s="8"/>
      <c r="K23" s="5"/>
      <c r="L23" s="5"/>
      <c r="M23" s="5"/>
      <c r="N23" s="5"/>
      <c r="O23" s="5"/>
      <c r="P23" s="5"/>
      <c r="Q23" s="5"/>
      <c r="R23" s="5"/>
    </row>
    <row r="24" spans="1:18">
      <c r="A24" s="5"/>
      <c r="B24" s="49" t="s">
        <v>31</v>
      </c>
      <c r="C24" s="49"/>
      <c r="D24" s="49"/>
      <c r="E24" s="5"/>
      <c r="F24" s="5"/>
      <c r="G24" s="8"/>
      <c r="H24" s="8"/>
      <c r="I24" s="8"/>
      <c r="J24" s="8"/>
      <c r="K24" s="5"/>
      <c r="L24" s="5"/>
      <c r="M24" s="5"/>
      <c r="N24" s="5"/>
      <c r="O24" s="5"/>
      <c r="P24" s="5"/>
      <c r="Q24" s="5"/>
      <c r="R24" s="5"/>
    </row>
    <row r="25" spans="1:18">
      <c r="A25" s="5"/>
      <c r="B25" s="49" t="s">
        <v>32</v>
      </c>
      <c r="C25" s="49"/>
      <c r="D25" s="49"/>
      <c r="E25" s="5"/>
      <c r="F25" s="5"/>
      <c r="G25" s="8"/>
      <c r="H25" s="8"/>
      <c r="I25" s="8"/>
      <c r="J25" s="8"/>
      <c r="K25" s="5"/>
      <c r="L25" s="5"/>
      <c r="M25" s="5"/>
      <c r="N25" s="5"/>
      <c r="O25" s="5"/>
      <c r="P25" s="5"/>
      <c r="Q25" s="5"/>
      <c r="R25" s="5"/>
    </row>
    <row r="26" spans="1:18">
      <c r="A26" s="5"/>
      <c r="B26" s="49" t="s">
        <v>33</v>
      </c>
      <c r="C26" s="49"/>
      <c r="D26" s="49"/>
      <c r="E26" s="5">
        <v>100</v>
      </c>
      <c r="F26" s="5"/>
      <c r="G26" s="8">
        <v>0.3</v>
      </c>
      <c r="H26" s="8">
        <v>0.3</v>
      </c>
      <c r="I26" s="8">
        <v>7.35</v>
      </c>
      <c r="J26" s="20">
        <v>33.299999999999997</v>
      </c>
      <c r="K26" s="5">
        <v>0.03</v>
      </c>
      <c r="L26" s="5">
        <v>10</v>
      </c>
      <c r="M26" s="5">
        <v>0</v>
      </c>
      <c r="N26" s="5">
        <v>0.2</v>
      </c>
      <c r="O26" s="5">
        <v>16</v>
      </c>
      <c r="P26" s="5">
        <v>11</v>
      </c>
      <c r="Q26" s="5">
        <v>9</v>
      </c>
      <c r="R26" s="5">
        <v>2.2000000000000002</v>
      </c>
    </row>
    <row r="27" spans="1:18">
      <c r="A27" s="5">
        <v>15</v>
      </c>
      <c r="B27" s="49" t="s">
        <v>34</v>
      </c>
      <c r="C27" s="49"/>
      <c r="D27" s="49"/>
      <c r="E27" s="5">
        <v>20</v>
      </c>
      <c r="F27" s="5"/>
      <c r="G27" s="8">
        <v>4.6399999999999997</v>
      </c>
      <c r="H27" s="8">
        <v>5.9</v>
      </c>
      <c r="I27" s="8">
        <v>0</v>
      </c>
      <c r="J27" s="8">
        <v>71.66</v>
      </c>
      <c r="K27" s="5">
        <v>6.0000000000000001E-3</v>
      </c>
      <c r="L27" s="5">
        <v>0.14000000000000001</v>
      </c>
      <c r="M27" s="5">
        <v>0.04</v>
      </c>
      <c r="N27" s="5">
        <v>0.4</v>
      </c>
      <c r="O27" s="5">
        <v>200</v>
      </c>
      <c r="P27" s="5">
        <v>120</v>
      </c>
      <c r="Q27" s="5">
        <v>11</v>
      </c>
      <c r="R27" s="5">
        <v>0.03</v>
      </c>
    </row>
    <row r="28" spans="1:18">
      <c r="A28" s="5"/>
      <c r="B28" s="49" t="s">
        <v>35</v>
      </c>
      <c r="C28" s="49"/>
      <c r="D28" s="49"/>
      <c r="E28" s="5" t="s">
        <v>225</v>
      </c>
      <c r="F28" s="5"/>
      <c r="G28" s="8">
        <v>3.82</v>
      </c>
      <c r="H28" s="8">
        <v>0.64</v>
      </c>
      <c r="I28" s="8">
        <v>29.42</v>
      </c>
      <c r="J28" s="8">
        <v>138.72</v>
      </c>
      <c r="K28" s="5">
        <v>0.14000000000000001</v>
      </c>
      <c r="L28" s="5">
        <v>0</v>
      </c>
      <c r="M28" s="5">
        <v>0</v>
      </c>
      <c r="N28" s="5">
        <v>0.97</v>
      </c>
      <c r="O28" s="5">
        <v>20.2</v>
      </c>
      <c r="P28" s="5">
        <v>96</v>
      </c>
      <c r="Q28" s="5">
        <v>15.4</v>
      </c>
      <c r="R28" s="5">
        <v>0.41</v>
      </c>
    </row>
    <row r="29" spans="1:18">
      <c r="A29" s="5">
        <v>377</v>
      </c>
      <c r="B29" s="49" t="s">
        <v>36</v>
      </c>
      <c r="C29" s="49"/>
      <c r="D29" s="49"/>
      <c r="E29" s="5" t="s">
        <v>37</v>
      </c>
      <c r="F29" s="5"/>
      <c r="G29" s="8">
        <v>0.53</v>
      </c>
      <c r="H29" s="8">
        <v>0</v>
      </c>
      <c r="I29" s="8">
        <v>9.8699999999999992</v>
      </c>
      <c r="J29" s="20">
        <v>41.6</v>
      </c>
      <c r="K29" s="5">
        <v>0</v>
      </c>
      <c r="L29" s="5">
        <v>2.2000000000000002</v>
      </c>
      <c r="M29" s="5">
        <v>0</v>
      </c>
      <c r="N29" s="5">
        <v>0.06</v>
      </c>
      <c r="O29" s="5">
        <v>16</v>
      </c>
      <c r="P29" s="5">
        <v>8</v>
      </c>
      <c r="Q29" s="5">
        <v>6</v>
      </c>
      <c r="R29" s="5">
        <v>0.8</v>
      </c>
    </row>
    <row r="30" spans="1:18">
      <c r="A30" s="5"/>
      <c r="B30" s="49" t="s">
        <v>38</v>
      </c>
      <c r="C30" s="49"/>
      <c r="D30" s="4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5"/>
      <c r="B31" s="49" t="s">
        <v>61</v>
      </c>
      <c r="C31" s="49"/>
      <c r="D31" s="49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5"/>
      <c r="B32" s="32" t="s">
        <v>62</v>
      </c>
      <c r="C32" s="32"/>
      <c r="D32" s="32"/>
      <c r="E32" s="5"/>
      <c r="F32" s="5"/>
      <c r="G32" s="10">
        <f t="shared" ref="G32:R32" si="0">SUM(G20:G31)</f>
        <v>24.790000000000003</v>
      </c>
      <c r="H32" s="10">
        <f t="shared" si="0"/>
        <v>24.85</v>
      </c>
      <c r="I32" s="10">
        <f t="shared" si="0"/>
        <v>46.64</v>
      </c>
      <c r="J32" s="10">
        <f t="shared" si="0"/>
        <v>559.24</v>
      </c>
      <c r="K32" s="10">
        <f t="shared" si="0"/>
        <v>0.248</v>
      </c>
      <c r="L32" s="10">
        <f t="shared" si="0"/>
        <v>13.39</v>
      </c>
      <c r="M32" s="10">
        <f t="shared" si="0"/>
        <v>9.4E-2</v>
      </c>
      <c r="N32" s="10">
        <f t="shared" si="0"/>
        <v>2.44</v>
      </c>
      <c r="O32" s="10">
        <f t="shared" si="0"/>
        <v>372.59999999999997</v>
      </c>
      <c r="P32" s="10">
        <f t="shared" si="0"/>
        <v>341.4</v>
      </c>
      <c r="Q32" s="10">
        <f t="shared" si="0"/>
        <v>59.669999999999995</v>
      </c>
      <c r="R32" s="10">
        <f t="shared" si="0"/>
        <v>3.8600000000000003</v>
      </c>
    </row>
    <row r="33" spans="1:18">
      <c r="A33" s="5"/>
      <c r="B33" s="46" t="s">
        <v>39</v>
      </c>
      <c r="C33" s="47"/>
      <c r="D33" s="4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>
        <v>102</v>
      </c>
      <c r="B34" s="49" t="s">
        <v>40</v>
      </c>
      <c r="C34" s="49"/>
      <c r="D34" s="49"/>
      <c r="E34" s="5">
        <v>250</v>
      </c>
      <c r="F34" s="5"/>
      <c r="G34" s="5">
        <v>4.9000000000000004</v>
      </c>
      <c r="H34" s="5">
        <v>5.33</v>
      </c>
      <c r="I34" s="5">
        <v>19.23</v>
      </c>
      <c r="J34" s="5">
        <v>144.43</v>
      </c>
      <c r="K34" s="5">
        <v>0.23</v>
      </c>
      <c r="L34" s="5">
        <v>5.8</v>
      </c>
      <c r="M34" s="5">
        <v>0</v>
      </c>
      <c r="N34" s="5">
        <v>1</v>
      </c>
      <c r="O34" s="5">
        <v>42.7</v>
      </c>
      <c r="P34" s="5">
        <v>88.1</v>
      </c>
      <c r="Q34" s="5">
        <v>35.6</v>
      </c>
      <c r="R34" s="5">
        <v>2.0499999999999998</v>
      </c>
    </row>
    <row r="35" spans="1:18">
      <c r="A35" s="5"/>
      <c r="B35" s="49" t="s">
        <v>41</v>
      </c>
      <c r="C35" s="49"/>
      <c r="D35" s="4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5"/>
      <c r="B36" s="49" t="s">
        <v>42</v>
      </c>
      <c r="C36" s="49"/>
      <c r="D36" s="4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5"/>
      <c r="B37" s="49" t="s">
        <v>43</v>
      </c>
      <c r="C37" s="49"/>
      <c r="D37" s="4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5"/>
      <c r="B38" s="49" t="s">
        <v>44</v>
      </c>
      <c r="C38" s="49"/>
      <c r="D38" s="4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5"/>
      <c r="B39" s="49" t="s">
        <v>45</v>
      </c>
      <c r="C39" s="49"/>
      <c r="D39" s="4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5"/>
      <c r="B40" s="49" t="s">
        <v>46</v>
      </c>
      <c r="C40" s="49"/>
      <c r="D40" s="4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>
        <v>309</v>
      </c>
      <c r="B41" s="49" t="s">
        <v>47</v>
      </c>
      <c r="C41" s="49"/>
      <c r="D41" s="49"/>
      <c r="E41" s="5">
        <v>200</v>
      </c>
      <c r="F41" s="5"/>
      <c r="G41" s="20">
        <v>6.8</v>
      </c>
      <c r="H41" s="20">
        <v>10</v>
      </c>
      <c r="I41" s="20">
        <v>38</v>
      </c>
      <c r="J41" s="20">
        <v>269.2</v>
      </c>
      <c r="K41" s="5">
        <v>0.23</v>
      </c>
      <c r="L41" s="5">
        <v>5.8</v>
      </c>
      <c r="M41" s="5">
        <v>0</v>
      </c>
      <c r="N41" s="5">
        <v>1</v>
      </c>
      <c r="O41" s="5">
        <v>42.7</v>
      </c>
      <c r="P41" s="5">
        <v>88.1</v>
      </c>
      <c r="Q41" s="5">
        <v>35.6</v>
      </c>
      <c r="R41" s="5">
        <v>2.0499999999999998</v>
      </c>
    </row>
    <row r="42" spans="1:18">
      <c r="A42" s="5"/>
      <c r="B42" s="49" t="s">
        <v>48</v>
      </c>
      <c r="C42" s="49"/>
      <c r="D42" s="4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49" t="s">
        <v>49</v>
      </c>
      <c r="C43" s="49"/>
      <c r="D43" s="4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>
        <v>271</v>
      </c>
      <c r="B44" s="49" t="s">
        <v>50</v>
      </c>
      <c r="C44" s="49"/>
      <c r="D44" s="49"/>
      <c r="E44" s="15">
        <v>100</v>
      </c>
      <c r="F44" s="5"/>
      <c r="G44" s="5">
        <v>9.8699999999999992</v>
      </c>
      <c r="H44" s="5">
        <v>17.329999999999998</v>
      </c>
      <c r="I44" s="5">
        <v>8.8000000000000007</v>
      </c>
      <c r="J44" s="20">
        <v>230.67</v>
      </c>
      <c r="K44" s="5">
        <v>7.0000000000000007E-2</v>
      </c>
      <c r="L44" s="5">
        <v>0</v>
      </c>
      <c r="M44" s="5">
        <v>0</v>
      </c>
      <c r="N44" s="5">
        <v>1.23</v>
      </c>
      <c r="O44" s="5">
        <v>78.25</v>
      </c>
      <c r="P44" s="5">
        <v>179.82</v>
      </c>
      <c r="Q44" s="5">
        <v>6</v>
      </c>
      <c r="R44" s="5">
        <v>0</v>
      </c>
    </row>
    <row r="45" spans="1:18">
      <c r="A45" s="5"/>
      <c r="B45" s="35" t="s">
        <v>252</v>
      </c>
      <c r="C45" s="38"/>
      <c r="D45" s="3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35" t="s">
        <v>253</v>
      </c>
      <c r="C46" s="38"/>
      <c r="D46" s="3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35" t="s">
        <v>254</v>
      </c>
      <c r="C47" s="38"/>
      <c r="D47" s="3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35" t="s">
        <v>255</v>
      </c>
      <c r="C48" s="38"/>
      <c r="D48" s="3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35" t="s">
        <v>256</v>
      </c>
      <c r="C49" s="38"/>
      <c r="D49" s="3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>
        <v>45</v>
      </c>
      <c r="B50" s="35" t="s">
        <v>51</v>
      </c>
      <c r="C50" s="38"/>
      <c r="D50" s="39"/>
      <c r="E50" s="5">
        <v>100</v>
      </c>
      <c r="F50" s="5"/>
      <c r="G50" s="5">
        <v>1.36</v>
      </c>
      <c r="H50" s="5">
        <v>7</v>
      </c>
      <c r="I50" s="5">
        <v>8.5399999999999991</v>
      </c>
      <c r="J50" s="5">
        <v>94.22</v>
      </c>
      <c r="K50" s="5">
        <v>1.4999999999999999E-2</v>
      </c>
      <c r="L50" s="5">
        <v>11.31</v>
      </c>
      <c r="M50" s="5">
        <v>0</v>
      </c>
      <c r="N50" s="5">
        <v>0</v>
      </c>
      <c r="O50" s="5">
        <v>17.309999999999999</v>
      </c>
      <c r="P50" s="5">
        <v>16.649999999999999</v>
      </c>
      <c r="Q50" s="5">
        <v>16.98</v>
      </c>
      <c r="R50" s="5">
        <v>0.3</v>
      </c>
    </row>
    <row r="51" spans="1:18">
      <c r="A51" s="5"/>
      <c r="B51" s="35" t="s">
        <v>52</v>
      </c>
      <c r="C51" s="38"/>
      <c r="D51" s="3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35" t="s">
        <v>43</v>
      </c>
      <c r="C52" s="38"/>
      <c r="D52" s="3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35" t="s">
        <v>53</v>
      </c>
      <c r="C53" s="38"/>
      <c r="D53" s="3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35" t="s">
        <v>54</v>
      </c>
      <c r="C54" s="38"/>
      <c r="D54" s="3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35" t="s">
        <v>45</v>
      </c>
      <c r="C55" s="38"/>
      <c r="D55" s="39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>
        <v>338</v>
      </c>
      <c r="B56" s="35" t="s">
        <v>55</v>
      </c>
      <c r="C56" s="38"/>
      <c r="D56" s="39"/>
      <c r="E56" s="5">
        <v>200</v>
      </c>
      <c r="F56" s="5"/>
      <c r="G56" s="5">
        <v>0.52</v>
      </c>
      <c r="H56" s="5">
        <v>0.18</v>
      </c>
      <c r="I56" s="5">
        <v>24.84</v>
      </c>
      <c r="J56" s="5">
        <v>102.9</v>
      </c>
      <c r="K56" s="5">
        <v>0.01</v>
      </c>
      <c r="L56" s="5">
        <v>0.9</v>
      </c>
      <c r="M56" s="5">
        <v>0</v>
      </c>
      <c r="N56" s="5">
        <v>0.4</v>
      </c>
      <c r="O56" s="5">
        <v>14.18</v>
      </c>
      <c r="P56" s="5">
        <v>4.4000000000000004</v>
      </c>
      <c r="Q56" s="5">
        <v>5.14</v>
      </c>
      <c r="R56" s="5">
        <v>0.95</v>
      </c>
    </row>
    <row r="57" spans="1:18" ht="15" customHeight="1">
      <c r="A57" s="5"/>
      <c r="B57" s="29" t="s">
        <v>233</v>
      </c>
      <c r="C57" s="27"/>
      <c r="D57" s="2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8"/>
      <c r="B58" s="35" t="s">
        <v>60</v>
      </c>
      <c r="C58" s="38"/>
      <c r="D58" s="39"/>
      <c r="E58" s="8" t="s">
        <v>226</v>
      </c>
      <c r="F58" s="8"/>
      <c r="G58" s="20">
        <v>5.4</v>
      </c>
      <c r="H58" s="8">
        <v>1.04</v>
      </c>
      <c r="I58" s="8">
        <v>29.42</v>
      </c>
      <c r="J58" s="8">
        <v>185.48</v>
      </c>
      <c r="K58" s="8">
        <v>0.17</v>
      </c>
      <c r="L58" s="8">
        <v>0</v>
      </c>
      <c r="M58" s="8">
        <v>0</v>
      </c>
      <c r="N58" s="8">
        <v>1.1200000000000001</v>
      </c>
      <c r="O58" s="8">
        <v>26</v>
      </c>
      <c r="P58" s="8">
        <v>136</v>
      </c>
      <c r="Q58" s="8">
        <v>43.2</v>
      </c>
      <c r="R58" s="8">
        <v>2.72</v>
      </c>
    </row>
    <row r="59" spans="1:18">
      <c r="A59" s="8"/>
      <c r="B59" s="45" t="s">
        <v>63</v>
      </c>
      <c r="C59" s="36"/>
      <c r="D59" s="37"/>
      <c r="E59" s="8"/>
      <c r="F59" s="8"/>
      <c r="G59" s="21">
        <f>SUM(G34:G58)</f>
        <v>28.85</v>
      </c>
      <c r="H59" s="21">
        <f t="shared" ref="H59:R59" si="1">SUM(H34:H58)</f>
        <v>40.879999999999995</v>
      </c>
      <c r="I59" s="21">
        <f t="shared" si="1"/>
        <v>128.82999999999998</v>
      </c>
      <c r="J59" s="21">
        <f t="shared" si="1"/>
        <v>1026.8999999999999</v>
      </c>
      <c r="K59" s="21">
        <f t="shared" si="1"/>
        <v>0.72500000000000009</v>
      </c>
      <c r="L59" s="21">
        <f t="shared" si="1"/>
        <v>23.81</v>
      </c>
      <c r="M59" s="21">
        <f t="shared" si="1"/>
        <v>0</v>
      </c>
      <c r="N59" s="21">
        <f t="shared" si="1"/>
        <v>4.75</v>
      </c>
      <c r="O59" s="21">
        <f t="shared" si="1"/>
        <v>221.14000000000001</v>
      </c>
      <c r="P59" s="21">
        <f t="shared" si="1"/>
        <v>513.06999999999994</v>
      </c>
      <c r="Q59" s="21">
        <f t="shared" si="1"/>
        <v>142.52000000000001</v>
      </c>
      <c r="R59" s="21">
        <f t="shared" si="1"/>
        <v>8.07</v>
      </c>
    </row>
    <row r="60" spans="1:18">
      <c r="A60" s="5"/>
      <c r="B60" s="46" t="s">
        <v>234</v>
      </c>
      <c r="C60" s="47"/>
      <c r="D60" s="48"/>
      <c r="E60" s="5"/>
      <c r="F60" s="5"/>
      <c r="G60" s="2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35" t="s">
        <v>235</v>
      </c>
      <c r="C61" s="38"/>
      <c r="D61" s="39"/>
      <c r="E61" s="8">
        <v>200</v>
      </c>
      <c r="F61" s="5"/>
      <c r="G61" s="20">
        <v>0.52</v>
      </c>
      <c r="H61" s="5">
        <v>0.18</v>
      </c>
      <c r="I61" s="5">
        <v>22.84</v>
      </c>
      <c r="J61" s="5">
        <v>102.9</v>
      </c>
      <c r="K61" s="5">
        <v>0.01</v>
      </c>
      <c r="L61" s="5">
        <v>0.9</v>
      </c>
      <c r="M61" s="5">
        <v>0</v>
      </c>
      <c r="N61" s="5">
        <v>0.4</v>
      </c>
      <c r="O61" s="5">
        <v>14.18</v>
      </c>
      <c r="P61" s="5">
        <v>4.4000000000000004</v>
      </c>
      <c r="Q61" s="5">
        <v>5.14</v>
      </c>
      <c r="R61" s="5">
        <v>0.95</v>
      </c>
    </row>
    <row r="62" spans="1:18">
      <c r="A62" s="5"/>
      <c r="B62" s="35" t="s">
        <v>236</v>
      </c>
      <c r="C62" s="56"/>
      <c r="D62" s="57"/>
      <c r="E62" s="5">
        <v>50</v>
      </c>
      <c r="F62" s="5"/>
      <c r="G62" s="10">
        <v>3.82</v>
      </c>
      <c r="H62" s="10">
        <v>0.84</v>
      </c>
      <c r="I62" s="10">
        <v>19.760000000000002</v>
      </c>
      <c r="J62" s="10">
        <v>138.72</v>
      </c>
      <c r="K62" s="10">
        <v>0.17</v>
      </c>
      <c r="L62" s="10">
        <v>0</v>
      </c>
      <c r="M62" s="10">
        <v>0</v>
      </c>
      <c r="N62" s="10">
        <v>1.1200000000000001</v>
      </c>
      <c r="O62" s="10">
        <v>26</v>
      </c>
      <c r="P62" s="10">
        <v>136</v>
      </c>
      <c r="Q62" s="10">
        <v>43.2</v>
      </c>
      <c r="R62" s="10">
        <v>2.72</v>
      </c>
    </row>
    <row r="63" spans="1:18">
      <c r="A63" s="8"/>
      <c r="B63" s="32" t="s">
        <v>179</v>
      </c>
      <c r="C63" s="32"/>
      <c r="D63" s="32"/>
      <c r="E63" s="8"/>
      <c r="F63" s="8"/>
      <c r="G63" s="17">
        <f>G32+G59+G61+G62</f>
        <v>57.980000000000004</v>
      </c>
      <c r="H63" s="17">
        <f t="shared" ref="H63:R63" si="2">H32+H59+H61+H62</f>
        <v>66.75</v>
      </c>
      <c r="I63" s="17">
        <f t="shared" si="2"/>
        <v>218.06999999999996</v>
      </c>
      <c r="J63" s="17">
        <f t="shared" si="2"/>
        <v>1827.76</v>
      </c>
      <c r="K63" s="17">
        <f t="shared" si="2"/>
        <v>1.153</v>
      </c>
      <c r="L63" s="17">
        <f t="shared" si="2"/>
        <v>38.1</v>
      </c>
      <c r="M63" s="17">
        <f t="shared" si="2"/>
        <v>9.4E-2</v>
      </c>
      <c r="N63" s="17">
        <f t="shared" si="2"/>
        <v>8.7100000000000009</v>
      </c>
      <c r="O63" s="17">
        <f t="shared" si="2"/>
        <v>633.91999999999996</v>
      </c>
      <c r="P63" s="17">
        <f t="shared" si="2"/>
        <v>994.86999999999989</v>
      </c>
      <c r="Q63" s="17">
        <f t="shared" si="2"/>
        <v>250.52999999999997</v>
      </c>
      <c r="R63" s="17">
        <f t="shared" si="2"/>
        <v>15.6</v>
      </c>
    </row>
    <row r="64" spans="1:18">
      <c r="A64" s="11"/>
      <c r="B64" s="71"/>
      <c r="C64" s="71"/>
      <c r="D64" s="7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>
      <c r="A65" s="11"/>
      <c r="B65" s="71"/>
      <c r="C65" s="71"/>
      <c r="D65" s="7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ht="54.75" customHeight="1">
      <c r="A66" s="9"/>
      <c r="B66" s="58" t="s">
        <v>211</v>
      </c>
      <c r="C66" s="59"/>
      <c r="D66" s="60"/>
      <c r="E66" s="50" t="s">
        <v>8</v>
      </c>
      <c r="F66" s="51"/>
      <c r="G66" s="51"/>
      <c r="H66" s="51"/>
      <c r="I66" s="52"/>
      <c r="J66" s="9" t="s">
        <v>9</v>
      </c>
      <c r="K66" s="50" t="s">
        <v>10</v>
      </c>
      <c r="L66" s="51"/>
      <c r="M66" s="51"/>
      <c r="N66" s="52"/>
      <c r="O66" s="50" t="s">
        <v>11</v>
      </c>
      <c r="P66" s="51"/>
      <c r="Q66" s="51"/>
      <c r="R66" s="52"/>
    </row>
    <row r="67" spans="1:18" ht="30">
      <c r="A67" s="9" t="s">
        <v>28</v>
      </c>
      <c r="B67" s="53" t="s">
        <v>7</v>
      </c>
      <c r="C67" s="53"/>
      <c r="D67" s="53"/>
      <c r="E67" s="7" t="s">
        <v>12</v>
      </c>
      <c r="F67" s="9" t="s">
        <v>13</v>
      </c>
      <c r="G67" s="9" t="s">
        <v>14</v>
      </c>
      <c r="H67" s="9" t="s">
        <v>15</v>
      </c>
      <c r="I67" s="9" t="s">
        <v>16</v>
      </c>
      <c r="J67" s="9" t="s">
        <v>17</v>
      </c>
      <c r="K67" s="9" t="s">
        <v>18</v>
      </c>
      <c r="L67" s="9" t="s">
        <v>19</v>
      </c>
      <c r="M67" s="9" t="s">
        <v>20</v>
      </c>
      <c r="N67" s="9" t="s">
        <v>21</v>
      </c>
      <c r="O67" s="9" t="s">
        <v>22</v>
      </c>
      <c r="P67" s="9" t="s">
        <v>23</v>
      </c>
      <c r="Q67" s="9" t="s">
        <v>24</v>
      </c>
      <c r="R67" s="9" t="s">
        <v>25</v>
      </c>
    </row>
    <row r="68" spans="1:18">
      <c r="A68" s="8"/>
      <c r="B68" s="54" t="s">
        <v>26</v>
      </c>
      <c r="C68" s="54"/>
      <c r="D68" s="5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>
        <v>223</v>
      </c>
      <c r="B69" s="49" t="s">
        <v>64</v>
      </c>
      <c r="C69" s="49"/>
      <c r="D69" s="49"/>
      <c r="E69" s="8" t="s">
        <v>224</v>
      </c>
      <c r="F69" s="8"/>
      <c r="G69" s="8">
        <v>27.8</v>
      </c>
      <c r="H69" s="8">
        <v>19.2</v>
      </c>
      <c r="I69" s="8">
        <v>40.200000000000003</v>
      </c>
      <c r="J69" s="20">
        <v>444.8</v>
      </c>
      <c r="K69" s="8">
        <v>0.09</v>
      </c>
      <c r="L69" s="8">
        <v>0.7</v>
      </c>
      <c r="M69" s="8">
        <v>0.1</v>
      </c>
      <c r="N69" s="8">
        <v>0.5</v>
      </c>
      <c r="O69" s="8">
        <v>250</v>
      </c>
      <c r="P69" s="8">
        <v>301.72000000000003</v>
      </c>
      <c r="Q69" s="8">
        <v>36</v>
      </c>
      <c r="R69" s="8">
        <v>1</v>
      </c>
    </row>
    <row r="70" spans="1:18">
      <c r="A70" s="8"/>
      <c r="B70" s="49" t="s">
        <v>65</v>
      </c>
      <c r="C70" s="49"/>
      <c r="D70" s="4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49" t="s">
        <v>66</v>
      </c>
      <c r="C71" s="49"/>
      <c r="D71" s="4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49" t="s">
        <v>67</v>
      </c>
      <c r="C72" s="49"/>
      <c r="D72" s="4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8"/>
      <c r="B73" s="49" t="s">
        <v>68</v>
      </c>
      <c r="C73" s="49"/>
      <c r="D73" s="4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8"/>
      <c r="B74" s="49" t="s">
        <v>33</v>
      </c>
      <c r="C74" s="49"/>
      <c r="D74" s="49"/>
      <c r="E74" s="8">
        <v>100</v>
      </c>
      <c r="F74" s="8"/>
      <c r="G74" s="8">
        <v>0.3</v>
      </c>
      <c r="H74" s="8">
        <v>0.3</v>
      </c>
      <c r="I74" s="8">
        <v>7.35</v>
      </c>
      <c r="J74" s="20">
        <v>33.299999999999997</v>
      </c>
      <c r="K74" s="8">
        <v>0.03</v>
      </c>
      <c r="L74" s="8">
        <v>10</v>
      </c>
      <c r="M74" s="8">
        <v>0</v>
      </c>
      <c r="N74" s="8">
        <v>0.2</v>
      </c>
      <c r="O74" s="8">
        <v>16</v>
      </c>
      <c r="P74" s="8">
        <v>11</v>
      </c>
      <c r="Q74" s="8">
        <v>9</v>
      </c>
      <c r="R74" s="8">
        <v>2.2000000000000002</v>
      </c>
    </row>
    <row r="75" spans="1:18">
      <c r="A75" s="8">
        <v>15</v>
      </c>
      <c r="B75" s="49" t="s">
        <v>34</v>
      </c>
      <c r="C75" s="49"/>
      <c r="D75" s="49"/>
      <c r="E75" s="8">
        <v>20</v>
      </c>
      <c r="F75" s="8"/>
      <c r="G75" s="8">
        <v>4.6399999999999997</v>
      </c>
      <c r="H75" s="8">
        <v>5.9</v>
      </c>
      <c r="I75" s="8">
        <v>0</v>
      </c>
      <c r="J75" s="8">
        <v>71.66</v>
      </c>
      <c r="K75" s="8">
        <v>6.0000000000000001E-3</v>
      </c>
      <c r="L75" s="8">
        <v>0.14000000000000001</v>
      </c>
      <c r="M75" s="8">
        <v>0.04</v>
      </c>
      <c r="N75" s="8">
        <v>0.4</v>
      </c>
      <c r="O75" s="8">
        <v>200</v>
      </c>
      <c r="P75" s="8">
        <v>120</v>
      </c>
      <c r="Q75" s="8">
        <v>11</v>
      </c>
      <c r="R75" s="8">
        <v>0.03</v>
      </c>
    </row>
    <row r="76" spans="1:18">
      <c r="A76" s="8"/>
      <c r="B76" s="49" t="s">
        <v>35</v>
      </c>
      <c r="C76" s="49"/>
      <c r="D76" s="49"/>
      <c r="E76" s="8" t="s">
        <v>225</v>
      </c>
      <c r="F76" s="8"/>
      <c r="G76" s="8">
        <v>3.82</v>
      </c>
      <c r="H76" s="8">
        <v>0.64</v>
      </c>
      <c r="I76" s="8">
        <v>29.42</v>
      </c>
      <c r="J76" s="8">
        <v>138.72</v>
      </c>
      <c r="K76" s="8">
        <v>0.14000000000000001</v>
      </c>
      <c r="L76" s="8">
        <v>0</v>
      </c>
      <c r="M76" s="8">
        <v>0</v>
      </c>
      <c r="N76" s="8">
        <v>0.97</v>
      </c>
      <c r="O76" s="8">
        <v>20.2</v>
      </c>
      <c r="P76" s="8">
        <v>96</v>
      </c>
      <c r="Q76" s="8">
        <v>15.4</v>
      </c>
      <c r="R76" s="8">
        <v>0.41</v>
      </c>
    </row>
    <row r="77" spans="1:18">
      <c r="A77" s="8">
        <v>382</v>
      </c>
      <c r="B77" s="49" t="s">
        <v>69</v>
      </c>
      <c r="C77" s="49"/>
      <c r="D77" s="49"/>
      <c r="E77" s="8">
        <v>200</v>
      </c>
      <c r="F77" s="8"/>
      <c r="G77" s="8">
        <v>3.78</v>
      </c>
      <c r="H77" s="8">
        <v>0.67</v>
      </c>
      <c r="I77" s="20">
        <v>26</v>
      </c>
      <c r="J77" s="8">
        <v>125.11</v>
      </c>
      <c r="K77" s="8">
        <v>0.6</v>
      </c>
      <c r="L77" s="8">
        <v>1.6</v>
      </c>
      <c r="M77" s="8">
        <v>2.5000000000000001E-2</v>
      </c>
      <c r="N77" s="8">
        <v>0.4</v>
      </c>
      <c r="O77" s="8">
        <v>152.19999999999999</v>
      </c>
      <c r="P77" s="8">
        <v>124.4</v>
      </c>
      <c r="Q77" s="8">
        <v>21.2</v>
      </c>
      <c r="R77" s="8">
        <v>0.48</v>
      </c>
    </row>
    <row r="78" spans="1:18">
      <c r="A78" s="8"/>
      <c r="B78" s="49" t="s">
        <v>70</v>
      </c>
      <c r="C78" s="49"/>
      <c r="D78" s="4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49" t="s">
        <v>71</v>
      </c>
      <c r="C79" s="49"/>
      <c r="D79" s="4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32" t="s">
        <v>62</v>
      </c>
      <c r="C80" s="32"/>
      <c r="D80" s="32"/>
      <c r="E80" s="8"/>
      <c r="F80" s="8"/>
      <c r="G80" s="10">
        <f t="shared" ref="G80" si="3">SUM(G68:G79)</f>
        <v>40.340000000000003</v>
      </c>
      <c r="H80" s="10">
        <f t="shared" ref="H80" si="4">SUM(H68:H79)</f>
        <v>26.71</v>
      </c>
      <c r="I80" s="10">
        <f t="shared" ref="I80" si="5">SUM(I68:I79)</f>
        <v>102.97</v>
      </c>
      <c r="J80" s="10">
        <f t="shared" ref="J80" si="6">SUM(J68:J79)</f>
        <v>813.59</v>
      </c>
      <c r="K80" s="10">
        <f t="shared" ref="K80" si="7">SUM(K68:K79)</f>
        <v>0.86599999999999999</v>
      </c>
      <c r="L80" s="10">
        <f t="shared" ref="L80" si="8">SUM(L68:L79)</f>
        <v>12.44</v>
      </c>
      <c r="M80" s="10">
        <f t="shared" ref="M80" si="9">SUM(M68:M79)</f>
        <v>0.16500000000000001</v>
      </c>
      <c r="N80" s="10">
        <f t="shared" ref="N80" si="10">SUM(N68:N79)</f>
        <v>2.4700000000000002</v>
      </c>
      <c r="O80" s="10">
        <f t="shared" ref="O80" si="11">SUM(O68:O79)</f>
        <v>638.4</v>
      </c>
      <c r="P80" s="10">
        <f t="shared" ref="P80" si="12">SUM(P68:P79)</f>
        <v>653.12</v>
      </c>
      <c r="Q80" s="10">
        <f t="shared" ref="Q80" si="13">SUM(Q68:Q79)</f>
        <v>92.600000000000009</v>
      </c>
      <c r="R80" s="10">
        <f t="shared" ref="R80" si="14">SUM(R68:R79)</f>
        <v>4.12</v>
      </c>
    </row>
    <row r="81" spans="1:18">
      <c r="A81" s="8"/>
      <c r="B81" s="46" t="s">
        <v>39</v>
      </c>
      <c r="C81" s="47"/>
      <c r="D81" s="4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>
        <v>95</v>
      </c>
      <c r="B82" s="49" t="s">
        <v>177</v>
      </c>
      <c r="C82" s="49"/>
      <c r="D82" s="49"/>
      <c r="E82" s="8">
        <v>250</v>
      </c>
      <c r="F82" s="8"/>
      <c r="G82" s="8">
        <v>2.2000000000000002</v>
      </c>
      <c r="H82" s="8">
        <v>5.2</v>
      </c>
      <c r="I82" s="8">
        <v>15.58</v>
      </c>
      <c r="J82" s="8">
        <v>117.9</v>
      </c>
      <c r="K82" s="8">
        <v>0.09</v>
      </c>
      <c r="L82" s="8">
        <v>8.4</v>
      </c>
      <c r="M82" s="8">
        <v>0</v>
      </c>
      <c r="N82" s="8">
        <v>1.5</v>
      </c>
      <c r="O82" s="8">
        <v>33</v>
      </c>
      <c r="P82" s="8">
        <v>56.7</v>
      </c>
      <c r="Q82" s="8">
        <v>24.2</v>
      </c>
      <c r="R82" s="8">
        <v>0.9</v>
      </c>
    </row>
    <row r="83" spans="1:18">
      <c r="A83" s="8"/>
      <c r="B83" s="49" t="s">
        <v>72</v>
      </c>
      <c r="C83" s="49"/>
      <c r="D83" s="4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49" t="s">
        <v>155</v>
      </c>
      <c r="C84" s="49"/>
      <c r="D84" s="4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49" t="s">
        <v>43</v>
      </c>
      <c r="C85" s="49"/>
      <c r="D85" s="4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8"/>
      <c r="B86" s="49" t="s">
        <v>195</v>
      </c>
      <c r="C86" s="49"/>
      <c r="D86" s="4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8"/>
      <c r="B87" s="49" t="s">
        <v>45</v>
      </c>
      <c r="C87" s="49"/>
      <c r="D87" s="4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8"/>
      <c r="B88" s="49" t="s">
        <v>74</v>
      </c>
      <c r="C88" s="49"/>
      <c r="D88" s="4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8">
        <v>244</v>
      </c>
      <c r="B89" s="49" t="s">
        <v>82</v>
      </c>
      <c r="C89" s="49"/>
      <c r="D89" s="49"/>
      <c r="E89" s="8">
        <v>200</v>
      </c>
      <c r="F89" s="8"/>
      <c r="G89" s="8">
        <v>24.92</v>
      </c>
      <c r="H89" s="8">
        <v>26.08</v>
      </c>
      <c r="I89" s="8">
        <v>20.260000000000002</v>
      </c>
      <c r="J89" s="8">
        <v>399.47</v>
      </c>
      <c r="K89" s="8">
        <v>0.05</v>
      </c>
      <c r="L89" s="8">
        <v>0</v>
      </c>
      <c r="M89" s="8">
        <v>0</v>
      </c>
      <c r="N89" s="8">
        <v>3.86</v>
      </c>
      <c r="O89" s="8">
        <v>128.91999999999999</v>
      </c>
      <c r="P89" s="8">
        <v>287.5</v>
      </c>
      <c r="Q89" s="8">
        <v>42.6</v>
      </c>
      <c r="R89" s="8">
        <v>0.1</v>
      </c>
    </row>
    <row r="90" spans="1:18">
      <c r="A90" s="8"/>
      <c r="B90" s="49" t="s">
        <v>75</v>
      </c>
      <c r="C90" s="49"/>
      <c r="D90" s="4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8"/>
      <c r="B91" s="49" t="s">
        <v>76</v>
      </c>
      <c r="C91" s="49"/>
      <c r="D91" s="4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8"/>
      <c r="B92" s="49" t="s">
        <v>45</v>
      </c>
      <c r="C92" s="49"/>
      <c r="D92" s="4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8"/>
      <c r="B93" s="35" t="s">
        <v>73</v>
      </c>
      <c r="C93" s="38"/>
      <c r="D93" s="3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8"/>
      <c r="B94" s="35" t="s">
        <v>77</v>
      </c>
      <c r="C94" s="38"/>
      <c r="D94" s="3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8"/>
      <c r="B95" s="35" t="s">
        <v>78</v>
      </c>
      <c r="C95" s="38"/>
      <c r="D95" s="3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8">
        <v>20</v>
      </c>
      <c r="B96" s="35" t="s">
        <v>79</v>
      </c>
      <c r="C96" s="38"/>
      <c r="D96" s="39"/>
      <c r="E96" s="8">
        <v>100</v>
      </c>
      <c r="F96" s="8"/>
      <c r="G96" s="8">
        <v>0.92</v>
      </c>
      <c r="H96" s="8">
        <v>0.28999999999999998</v>
      </c>
      <c r="I96" s="8">
        <v>2.4500000000000002</v>
      </c>
      <c r="J96" s="8">
        <v>14.69</v>
      </c>
      <c r="K96" s="8">
        <v>0.03</v>
      </c>
      <c r="L96" s="8">
        <v>4.2</v>
      </c>
      <c r="M96" s="8">
        <v>0</v>
      </c>
      <c r="N96" s="8">
        <v>0.3</v>
      </c>
      <c r="O96" s="8">
        <v>9.3000000000000007</v>
      </c>
      <c r="P96" s="8">
        <v>16.8</v>
      </c>
      <c r="Q96" s="8">
        <v>10.199999999999999</v>
      </c>
      <c r="R96" s="8">
        <v>0.42</v>
      </c>
    </row>
    <row r="97" spans="1:18">
      <c r="A97" s="8"/>
      <c r="B97" s="35" t="s">
        <v>169</v>
      </c>
      <c r="C97" s="38"/>
      <c r="D97" s="3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8"/>
      <c r="B98" s="35" t="s">
        <v>45</v>
      </c>
      <c r="C98" s="38"/>
      <c r="D98" s="3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8">
        <v>648</v>
      </c>
      <c r="B99" s="35" t="s">
        <v>80</v>
      </c>
      <c r="C99" s="38"/>
      <c r="D99" s="39"/>
      <c r="E99" s="8">
        <v>200</v>
      </c>
      <c r="F99" s="8"/>
      <c r="G99" s="8">
        <v>0.24</v>
      </c>
      <c r="H99" s="8">
        <v>0.12</v>
      </c>
      <c r="I99" s="8">
        <v>28.52</v>
      </c>
      <c r="J99" s="8">
        <v>145.08000000000001</v>
      </c>
      <c r="K99" s="8">
        <v>0.01</v>
      </c>
      <c r="L99" s="8">
        <v>0.9</v>
      </c>
      <c r="M99" s="8">
        <v>0</v>
      </c>
      <c r="N99" s="8">
        <v>0.4</v>
      </c>
      <c r="O99" s="8">
        <v>14.18</v>
      </c>
      <c r="P99" s="8">
        <v>4.4000000000000004</v>
      </c>
      <c r="Q99" s="8">
        <v>5.14</v>
      </c>
      <c r="R99" s="8">
        <v>0.95</v>
      </c>
    </row>
    <row r="100" spans="1:18">
      <c r="A100" s="8"/>
      <c r="B100" s="35" t="s">
        <v>237</v>
      </c>
      <c r="C100" s="38"/>
      <c r="D100" s="3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35" t="s">
        <v>60</v>
      </c>
      <c r="C101" s="38"/>
      <c r="D101" s="39"/>
      <c r="E101" s="8" t="s">
        <v>226</v>
      </c>
      <c r="F101" s="8"/>
      <c r="G101" s="20">
        <v>5.4</v>
      </c>
      <c r="H101" s="8">
        <v>1.04</v>
      </c>
      <c r="I101" s="8">
        <v>29.42</v>
      </c>
      <c r="J101" s="8">
        <v>185.48</v>
      </c>
      <c r="K101" s="8">
        <v>0.17</v>
      </c>
      <c r="L101" s="8">
        <v>0</v>
      </c>
      <c r="M101" s="8">
        <v>0</v>
      </c>
      <c r="N101" s="8">
        <v>1.1200000000000001</v>
      </c>
      <c r="O101" s="8">
        <v>26</v>
      </c>
      <c r="P101" s="8">
        <v>136</v>
      </c>
      <c r="Q101" s="8">
        <v>43.2</v>
      </c>
      <c r="R101" s="8">
        <v>2.72</v>
      </c>
    </row>
    <row r="102" spans="1:18">
      <c r="A102" s="8"/>
      <c r="B102" s="45" t="s">
        <v>63</v>
      </c>
      <c r="C102" s="36"/>
      <c r="D102" s="37"/>
      <c r="E102" s="8"/>
      <c r="F102" s="8"/>
      <c r="G102" s="21">
        <f>SUM(G82:G101)</f>
        <v>33.68</v>
      </c>
      <c r="H102" s="25">
        <f t="shared" ref="H102:R102" si="15">SUM(H82:H101)</f>
        <v>32.729999999999997</v>
      </c>
      <c r="I102" s="25">
        <f t="shared" si="15"/>
        <v>96.23</v>
      </c>
      <c r="J102" s="25">
        <f t="shared" si="15"/>
        <v>862.62000000000012</v>
      </c>
      <c r="K102" s="25">
        <f t="shared" si="15"/>
        <v>0.35000000000000003</v>
      </c>
      <c r="L102" s="25">
        <f t="shared" si="15"/>
        <v>13.500000000000002</v>
      </c>
      <c r="M102" s="25">
        <f t="shared" si="15"/>
        <v>0</v>
      </c>
      <c r="N102" s="25">
        <f t="shared" si="15"/>
        <v>7.18</v>
      </c>
      <c r="O102" s="25">
        <f t="shared" si="15"/>
        <v>211.4</v>
      </c>
      <c r="P102" s="25">
        <f t="shared" si="15"/>
        <v>501.4</v>
      </c>
      <c r="Q102" s="25">
        <f t="shared" si="15"/>
        <v>125.34</v>
      </c>
      <c r="R102" s="25">
        <f t="shared" si="15"/>
        <v>5.09</v>
      </c>
    </row>
    <row r="103" spans="1:18">
      <c r="A103" s="8"/>
      <c r="B103" s="46" t="s">
        <v>234</v>
      </c>
      <c r="C103" s="47"/>
      <c r="D103" s="48"/>
      <c r="E103" s="8"/>
      <c r="F103" s="8"/>
      <c r="G103" s="2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55" t="s">
        <v>238</v>
      </c>
      <c r="C104" s="56"/>
      <c r="D104" s="57"/>
      <c r="E104" s="8">
        <v>100</v>
      </c>
      <c r="F104" s="8"/>
      <c r="G104" s="10">
        <v>3.32</v>
      </c>
      <c r="H104" s="10">
        <v>0.84</v>
      </c>
      <c r="I104" s="10">
        <v>19.760000000000002</v>
      </c>
      <c r="J104" s="10">
        <v>138.72</v>
      </c>
      <c r="K104" s="25">
        <v>0.17</v>
      </c>
      <c r="L104" s="10">
        <v>0</v>
      </c>
      <c r="M104" s="10">
        <v>0</v>
      </c>
      <c r="N104" s="10">
        <v>1.1200000000000001</v>
      </c>
      <c r="O104" s="10">
        <v>26</v>
      </c>
      <c r="P104" s="10">
        <v>136</v>
      </c>
      <c r="Q104" s="10">
        <v>43.2</v>
      </c>
      <c r="R104" s="10">
        <v>2.72</v>
      </c>
    </row>
    <row r="105" spans="1:18">
      <c r="A105" s="8"/>
      <c r="B105" s="31" t="s">
        <v>150</v>
      </c>
      <c r="C105" s="31"/>
      <c r="D105" s="31"/>
      <c r="E105" s="8">
        <v>60</v>
      </c>
      <c r="F105" s="8"/>
      <c r="G105" s="14">
        <v>4.6399999999999997</v>
      </c>
      <c r="H105" s="14">
        <v>5.9</v>
      </c>
      <c r="I105" s="14">
        <v>0</v>
      </c>
      <c r="J105" s="14">
        <v>71.66</v>
      </c>
      <c r="K105" s="14">
        <v>6.0000000000000001E-3</v>
      </c>
      <c r="L105" s="14">
        <v>0.14000000000000001</v>
      </c>
      <c r="M105" s="14">
        <v>0.04</v>
      </c>
      <c r="N105" s="14">
        <v>0.4</v>
      </c>
      <c r="O105" s="14">
        <v>200</v>
      </c>
      <c r="P105" s="14">
        <v>120</v>
      </c>
      <c r="Q105" s="14">
        <v>11</v>
      </c>
      <c r="R105" s="14">
        <v>0.03</v>
      </c>
    </row>
    <row r="106" spans="1:18">
      <c r="A106" s="8"/>
      <c r="B106" s="32" t="s">
        <v>179</v>
      </c>
      <c r="C106" s="32"/>
      <c r="D106" s="32"/>
      <c r="E106" s="8"/>
      <c r="F106" s="8"/>
      <c r="G106" s="21">
        <f>G80+G102+G104+G105</f>
        <v>81.98</v>
      </c>
      <c r="H106" s="25">
        <f t="shared" ref="H106:R106" si="16">H80+H102+H104+H105</f>
        <v>66.180000000000007</v>
      </c>
      <c r="I106" s="25">
        <f t="shared" si="16"/>
        <v>218.95999999999998</v>
      </c>
      <c r="J106" s="25">
        <f t="shared" si="16"/>
        <v>1886.5900000000001</v>
      </c>
      <c r="K106" s="25">
        <f t="shared" si="16"/>
        <v>1.3919999999999999</v>
      </c>
      <c r="L106" s="25">
        <f t="shared" si="16"/>
        <v>26.080000000000002</v>
      </c>
      <c r="M106" s="25">
        <f t="shared" si="16"/>
        <v>0.20500000000000002</v>
      </c>
      <c r="N106" s="25">
        <f t="shared" si="16"/>
        <v>11.17</v>
      </c>
      <c r="O106" s="25">
        <f t="shared" si="16"/>
        <v>1075.8</v>
      </c>
      <c r="P106" s="25">
        <f t="shared" si="16"/>
        <v>1410.52</v>
      </c>
      <c r="Q106" s="25">
        <f t="shared" si="16"/>
        <v>272.14</v>
      </c>
      <c r="R106" s="25">
        <f t="shared" si="16"/>
        <v>11.96</v>
      </c>
    </row>
    <row r="108" spans="1:18" ht="47.25" customHeight="1">
      <c r="A108" s="9"/>
      <c r="B108" s="58" t="s">
        <v>212</v>
      </c>
      <c r="C108" s="59"/>
      <c r="D108" s="60"/>
      <c r="E108" s="50" t="s">
        <v>8</v>
      </c>
      <c r="F108" s="51"/>
      <c r="G108" s="51"/>
      <c r="H108" s="51"/>
      <c r="I108" s="52"/>
      <c r="J108" s="9" t="s">
        <v>9</v>
      </c>
      <c r="K108" s="50" t="s">
        <v>10</v>
      </c>
      <c r="L108" s="51"/>
      <c r="M108" s="51"/>
      <c r="N108" s="52"/>
      <c r="O108" s="50" t="s">
        <v>11</v>
      </c>
      <c r="P108" s="51"/>
      <c r="Q108" s="51"/>
      <c r="R108" s="52"/>
    </row>
    <row r="109" spans="1:18" ht="30">
      <c r="A109" s="9" t="s">
        <v>28</v>
      </c>
      <c r="B109" s="53" t="s">
        <v>7</v>
      </c>
      <c r="C109" s="53"/>
      <c r="D109" s="53"/>
      <c r="E109" s="7" t="s">
        <v>12</v>
      </c>
      <c r="F109" s="9" t="s">
        <v>13</v>
      </c>
      <c r="G109" s="9" t="s">
        <v>14</v>
      </c>
      <c r="H109" s="9" t="s">
        <v>15</v>
      </c>
      <c r="I109" s="9" t="s">
        <v>16</v>
      </c>
      <c r="J109" s="9" t="s">
        <v>17</v>
      </c>
      <c r="K109" s="9" t="s">
        <v>18</v>
      </c>
      <c r="L109" s="9" t="s">
        <v>19</v>
      </c>
      <c r="M109" s="9" t="s">
        <v>20</v>
      </c>
      <c r="N109" s="9" t="s">
        <v>21</v>
      </c>
      <c r="O109" s="9" t="s">
        <v>22</v>
      </c>
      <c r="P109" s="9" t="s">
        <v>23</v>
      </c>
      <c r="Q109" s="9" t="s">
        <v>24</v>
      </c>
      <c r="R109" s="9" t="s">
        <v>25</v>
      </c>
    </row>
    <row r="110" spans="1:18">
      <c r="A110" s="8"/>
      <c r="B110" s="54" t="s">
        <v>26</v>
      </c>
      <c r="C110" s="54"/>
      <c r="D110" s="5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8">
        <v>211</v>
      </c>
      <c r="B111" s="31" t="s">
        <v>181</v>
      </c>
      <c r="C111" s="31"/>
      <c r="D111" s="31"/>
      <c r="E111" s="8" t="s">
        <v>227</v>
      </c>
      <c r="F111" s="8"/>
      <c r="G111" s="8">
        <v>21.51</v>
      </c>
      <c r="H111" s="8">
        <v>35.31</v>
      </c>
      <c r="I111" s="20">
        <v>4.3</v>
      </c>
      <c r="J111" s="20">
        <v>417</v>
      </c>
      <c r="K111" s="8">
        <v>7.1999999999999995E-2</v>
      </c>
      <c r="L111" s="8">
        <v>1.05</v>
      </c>
      <c r="M111" s="8">
        <v>5.3999999999999999E-2</v>
      </c>
      <c r="N111" s="8">
        <v>0.81</v>
      </c>
      <c r="O111" s="8">
        <v>120.4</v>
      </c>
      <c r="P111" s="8">
        <v>106.4</v>
      </c>
      <c r="Q111" s="8">
        <v>18.27</v>
      </c>
      <c r="R111" s="8">
        <v>0.42</v>
      </c>
    </row>
    <row r="112" spans="1:18">
      <c r="A112" s="8"/>
      <c r="B112" s="49" t="s">
        <v>83</v>
      </c>
      <c r="C112" s="49"/>
      <c r="D112" s="4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8"/>
      <c r="B113" s="49" t="s">
        <v>84</v>
      </c>
      <c r="C113" s="49"/>
      <c r="D113" s="4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20.25" customHeight="1">
      <c r="A114" s="8"/>
      <c r="B114" s="61" t="s">
        <v>196</v>
      </c>
      <c r="C114" s="62"/>
      <c r="D114" s="63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49" t="s">
        <v>32</v>
      </c>
      <c r="C115" s="49"/>
      <c r="D115" s="4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>
        <v>20</v>
      </c>
      <c r="B116" s="49" t="s">
        <v>85</v>
      </c>
      <c r="C116" s="49"/>
      <c r="D116" s="49"/>
      <c r="E116" s="8">
        <v>100</v>
      </c>
      <c r="F116" s="8"/>
      <c r="G116" s="8">
        <v>0.72</v>
      </c>
      <c r="H116" s="8">
        <v>0.09</v>
      </c>
      <c r="I116" s="8">
        <v>2.25</v>
      </c>
      <c r="J116" s="8">
        <v>12.69</v>
      </c>
      <c r="K116" s="8">
        <v>0.03</v>
      </c>
      <c r="L116" s="8">
        <v>4.7</v>
      </c>
      <c r="M116" s="8">
        <v>0</v>
      </c>
      <c r="N116" s="8">
        <v>0.2</v>
      </c>
      <c r="O116" s="8">
        <v>22.3</v>
      </c>
      <c r="P116" s="8">
        <v>31</v>
      </c>
      <c r="Q116" s="8">
        <v>13.2</v>
      </c>
      <c r="R116" s="8">
        <v>0.6</v>
      </c>
    </row>
    <row r="117" spans="1:18">
      <c r="A117" s="8">
        <v>15</v>
      </c>
      <c r="B117" s="49" t="s">
        <v>34</v>
      </c>
      <c r="C117" s="49"/>
      <c r="D117" s="49"/>
      <c r="E117" s="8">
        <v>20</v>
      </c>
      <c r="F117" s="8"/>
      <c r="G117" s="8">
        <v>4.6399999999999997</v>
      </c>
      <c r="H117" s="8">
        <v>5.9</v>
      </c>
      <c r="I117" s="8">
        <v>0</v>
      </c>
      <c r="J117" s="8">
        <v>71.66</v>
      </c>
      <c r="K117" s="8">
        <v>6.0000000000000001E-3</v>
      </c>
      <c r="L117" s="8">
        <v>0.14000000000000001</v>
      </c>
      <c r="M117" s="8">
        <v>0.04</v>
      </c>
      <c r="N117" s="8">
        <v>0.4</v>
      </c>
      <c r="O117" s="8">
        <v>200</v>
      </c>
      <c r="P117" s="8">
        <v>120</v>
      </c>
      <c r="Q117" s="8">
        <v>11</v>
      </c>
      <c r="R117" s="8">
        <v>0.03</v>
      </c>
    </row>
    <row r="118" spans="1:18">
      <c r="A118" s="8"/>
      <c r="B118" s="49" t="s">
        <v>35</v>
      </c>
      <c r="C118" s="49"/>
      <c r="D118" s="49"/>
      <c r="E118" s="8" t="s">
        <v>225</v>
      </c>
      <c r="F118" s="8"/>
      <c r="G118" s="8">
        <v>3.82</v>
      </c>
      <c r="H118" s="8">
        <v>0.64</v>
      </c>
      <c r="I118" s="8">
        <v>29.42</v>
      </c>
      <c r="J118" s="8">
        <v>138.72</v>
      </c>
      <c r="K118" s="8">
        <v>0.14000000000000001</v>
      </c>
      <c r="L118" s="8">
        <v>0</v>
      </c>
      <c r="M118" s="8">
        <v>0</v>
      </c>
      <c r="N118" s="8">
        <v>0.97</v>
      </c>
      <c r="O118" s="8">
        <v>20.2</v>
      </c>
      <c r="P118" s="8">
        <v>96</v>
      </c>
      <c r="Q118" s="8">
        <v>15.4</v>
      </c>
      <c r="R118" s="8">
        <v>0.41</v>
      </c>
    </row>
    <row r="119" spans="1:18">
      <c r="A119" s="8">
        <v>377</v>
      </c>
      <c r="B119" s="49" t="s">
        <v>36</v>
      </c>
      <c r="C119" s="49"/>
      <c r="D119" s="49"/>
      <c r="E119" s="8" t="s">
        <v>37</v>
      </c>
      <c r="F119" s="8"/>
      <c r="G119" s="8">
        <v>0.53</v>
      </c>
      <c r="H119" s="8">
        <v>0</v>
      </c>
      <c r="I119" s="8">
        <v>9.8699999999999992</v>
      </c>
      <c r="J119" s="20">
        <v>41.6</v>
      </c>
      <c r="K119" s="8">
        <v>0</v>
      </c>
      <c r="L119" s="8">
        <v>2.2000000000000002</v>
      </c>
      <c r="M119" s="8">
        <v>0</v>
      </c>
      <c r="N119" s="8">
        <v>0.06</v>
      </c>
      <c r="O119" s="8">
        <v>16</v>
      </c>
      <c r="P119" s="8">
        <v>8</v>
      </c>
      <c r="Q119" s="8">
        <v>6</v>
      </c>
      <c r="R119" s="8">
        <v>0.8</v>
      </c>
    </row>
    <row r="120" spans="1:18">
      <c r="A120" s="8"/>
      <c r="B120" s="49" t="s">
        <v>38</v>
      </c>
      <c r="C120" s="49"/>
      <c r="D120" s="4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8"/>
      <c r="B121" s="49" t="s">
        <v>61</v>
      </c>
      <c r="C121" s="49"/>
      <c r="D121" s="4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8"/>
      <c r="B122" s="32" t="s">
        <v>62</v>
      </c>
      <c r="C122" s="32"/>
      <c r="D122" s="32"/>
      <c r="E122" s="8"/>
      <c r="F122" s="8"/>
      <c r="G122" s="10">
        <f t="shared" ref="G122" si="17">SUM(G110:G121)</f>
        <v>31.220000000000002</v>
      </c>
      <c r="H122" s="10">
        <f t="shared" ref="H122" si="18">SUM(H110:H121)</f>
        <v>41.940000000000005</v>
      </c>
      <c r="I122" s="10">
        <f t="shared" ref="I122" si="19">SUM(I110:I121)</f>
        <v>45.839999999999996</v>
      </c>
      <c r="J122" s="10">
        <f t="shared" ref="J122" si="20">SUM(J110:J121)</f>
        <v>681.67000000000007</v>
      </c>
      <c r="K122" s="10">
        <f t="shared" ref="K122" si="21">SUM(K110:K121)</f>
        <v>0.248</v>
      </c>
      <c r="L122" s="10">
        <f t="shared" ref="L122" si="22">SUM(L110:L121)</f>
        <v>8.09</v>
      </c>
      <c r="M122" s="10">
        <f t="shared" ref="M122" si="23">SUM(M110:M121)</f>
        <v>9.4E-2</v>
      </c>
      <c r="N122" s="10">
        <f t="shared" ref="N122" si="24">SUM(N110:N121)</f>
        <v>2.44</v>
      </c>
      <c r="O122" s="10">
        <f t="shared" ref="O122" si="25">SUM(O110:O121)</f>
        <v>378.90000000000003</v>
      </c>
      <c r="P122" s="10">
        <f t="shared" ref="P122" si="26">SUM(P110:P121)</f>
        <v>361.4</v>
      </c>
      <c r="Q122" s="10">
        <f t="shared" ref="Q122" si="27">SUM(Q110:Q121)</f>
        <v>63.87</v>
      </c>
      <c r="R122" s="10">
        <f t="shared" ref="R122" si="28">SUM(R110:R121)</f>
        <v>2.2599999999999998</v>
      </c>
    </row>
    <row r="123" spans="1:18">
      <c r="A123" s="8"/>
      <c r="B123" s="46" t="s">
        <v>39</v>
      </c>
      <c r="C123" s="47"/>
      <c r="D123" s="4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8">
        <v>99</v>
      </c>
      <c r="B124" s="35" t="s">
        <v>86</v>
      </c>
      <c r="C124" s="38"/>
      <c r="D124" s="39"/>
      <c r="E124" s="8">
        <v>250</v>
      </c>
      <c r="F124" s="8"/>
      <c r="G124" s="8">
        <v>2.2799999999999998</v>
      </c>
      <c r="H124" s="8">
        <v>2.33</v>
      </c>
      <c r="I124" s="8">
        <v>11.25</v>
      </c>
      <c r="J124" s="8">
        <v>75.03</v>
      </c>
      <c r="K124" s="8">
        <v>0.03</v>
      </c>
      <c r="L124" s="8">
        <v>4.2</v>
      </c>
      <c r="M124" s="8">
        <v>0</v>
      </c>
      <c r="N124" s="8">
        <v>2.5</v>
      </c>
      <c r="O124" s="8">
        <v>14</v>
      </c>
      <c r="P124" s="8">
        <v>19.7</v>
      </c>
      <c r="Q124" s="8">
        <v>8.3000000000000007</v>
      </c>
      <c r="R124" s="8">
        <v>0.31</v>
      </c>
    </row>
    <row r="125" spans="1:18">
      <c r="A125" s="8"/>
      <c r="B125" s="35" t="s">
        <v>249</v>
      </c>
      <c r="C125" s="38"/>
      <c r="D125" s="3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8"/>
      <c r="B126" s="35" t="s">
        <v>140</v>
      </c>
      <c r="C126" s="38"/>
      <c r="D126" s="3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8"/>
      <c r="B127" s="35" t="s">
        <v>250</v>
      </c>
      <c r="C127" s="38"/>
      <c r="D127" s="3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8"/>
      <c r="B128" s="35" t="s">
        <v>174</v>
      </c>
      <c r="C128" s="38"/>
      <c r="D128" s="3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7.25" customHeight="1">
      <c r="A129" s="8"/>
      <c r="B129" s="64" t="s">
        <v>251</v>
      </c>
      <c r="C129" s="65"/>
      <c r="D129" s="6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8">
        <v>302</v>
      </c>
      <c r="B130" s="49" t="s">
        <v>228</v>
      </c>
      <c r="C130" s="49"/>
      <c r="D130" s="49"/>
      <c r="E130" s="8">
        <v>200</v>
      </c>
      <c r="F130" s="8"/>
      <c r="G130" s="8">
        <v>11.87</v>
      </c>
      <c r="H130" s="8">
        <v>5.47</v>
      </c>
      <c r="I130" s="8">
        <v>53.12</v>
      </c>
      <c r="J130" s="8">
        <v>309.14999999999998</v>
      </c>
      <c r="K130" s="8">
        <v>0.03</v>
      </c>
      <c r="L130" s="8">
        <v>0</v>
      </c>
      <c r="M130" s="8">
        <v>0.04</v>
      </c>
      <c r="N130" s="8">
        <v>2.5499999999999998</v>
      </c>
      <c r="O130" s="8">
        <v>17.04</v>
      </c>
      <c r="P130" s="8">
        <v>82.38</v>
      </c>
      <c r="Q130" s="8">
        <v>27.89</v>
      </c>
      <c r="R130" s="8">
        <v>0.59</v>
      </c>
    </row>
    <row r="131" spans="1:18">
      <c r="A131" s="8"/>
      <c r="B131" s="49" t="s">
        <v>197</v>
      </c>
      <c r="C131" s="49"/>
      <c r="D131" s="4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49" t="s">
        <v>198</v>
      </c>
      <c r="C132" s="49"/>
      <c r="D132" s="4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>
        <v>255</v>
      </c>
      <c r="B133" s="49" t="s">
        <v>87</v>
      </c>
      <c r="C133" s="49"/>
      <c r="D133" s="49"/>
      <c r="E133" s="8" t="s">
        <v>88</v>
      </c>
      <c r="F133" s="8"/>
      <c r="G133" s="8">
        <v>13.5</v>
      </c>
      <c r="H133" s="8">
        <v>9.1999999999999993</v>
      </c>
      <c r="I133" s="8">
        <v>8.6</v>
      </c>
      <c r="J133" s="20">
        <v>171.2</v>
      </c>
      <c r="K133" s="8">
        <v>0</v>
      </c>
      <c r="L133" s="8">
        <v>0</v>
      </c>
      <c r="M133" s="8">
        <v>0.13</v>
      </c>
      <c r="N133" s="8">
        <v>6.2E-2</v>
      </c>
      <c r="O133" s="8">
        <v>233.24</v>
      </c>
      <c r="P133" s="8">
        <v>239.32</v>
      </c>
      <c r="Q133" s="8">
        <v>17.47</v>
      </c>
      <c r="R133" s="8">
        <v>0</v>
      </c>
    </row>
    <row r="134" spans="1:18">
      <c r="A134" s="8"/>
      <c r="B134" s="35" t="s">
        <v>89</v>
      </c>
      <c r="C134" s="38"/>
      <c r="D134" s="3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8"/>
      <c r="B135" s="35" t="s">
        <v>90</v>
      </c>
      <c r="C135" s="38"/>
      <c r="D135" s="3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35" t="s">
        <v>91</v>
      </c>
      <c r="C136" s="38"/>
      <c r="D136" s="3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8"/>
      <c r="B137" s="35" t="s">
        <v>73</v>
      </c>
      <c r="C137" s="38"/>
      <c r="D137" s="3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>
      <c r="A138" s="8"/>
      <c r="B138" s="35" t="s">
        <v>92</v>
      </c>
      <c r="C138" s="38"/>
      <c r="D138" s="3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>
      <c r="A139" s="8">
        <v>45</v>
      </c>
      <c r="B139" s="35" t="s">
        <v>51</v>
      </c>
      <c r="C139" s="38"/>
      <c r="D139" s="39"/>
      <c r="E139" s="8">
        <v>100</v>
      </c>
      <c r="F139" s="8"/>
      <c r="G139" s="8">
        <v>1.36</v>
      </c>
      <c r="H139" s="8">
        <v>7</v>
      </c>
      <c r="I139" s="8">
        <v>8.5399999999999991</v>
      </c>
      <c r="J139" s="8">
        <v>94.22</v>
      </c>
      <c r="K139" s="8">
        <v>1.4999999999999999E-2</v>
      </c>
      <c r="L139" s="8">
        <v>11.31</v>
      </c>
      <c r="M139" s="8">
        <v>0</v>
      </c>
      <c r="N139" s="8">
        <v>0</v>
      </c>
      <c r="O139" s="8">
        <v>17.309999999999999</v>
      </c>
      <c r="P139" s="8">
        <v>16.649999999999999</v>
      </c>
      <c r="Q139" s="8">
        <v>16.98</v>
      </c>
      <c r="R139" s="8">
        <v>0.3</v>
      </c>
    </row>
    <row r="140" spans="1:18">
      <c r="A140" s="8"/>
      <c r="B140" s="35" t="s">
        <v>52</v>
      </c>
      <c r="C140" s="38"/>
      <c r="D140" s="3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8"/>
      <c r="B141" s="35" t="s">
        <v>43</v>
      </c>
      <c r="C141" s="38"/>
      <c r="D141" s="3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>
      <c r="A142" s="8"/>
      <c r="B142" s="35" t="s">
        <v>53</v>
      </c>
      <c r="C142" s="38"/>
      <c r="D142" s="3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>
      <c r="A143" s="8"/>
      <c r="B143" s="35" t="s">
        <v>54</v>
      </c>
      <c r="C143" s="38"/>
      <c r="D143" s="3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>
      <c r="A144" s="8"/>
      <c r="B144" s="35" t="s">
        <v>45</v>
      </c>
      <c r="C144" s="38"/>
      <c r="D144" s="3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>
      <c r="A145" s="8">
        <v>338</v>
      </c>
      <c r="B145" s="35" t="s">
        <v>55</v>
      </c>
      <c r="C145" s="38"/>
      <c r="D145" s="39"/>
      <c r="E145" s="8">
        <v>200</v>
      </c>
      <c r="F145" s="8"/>
      <c r="G145" s="8">
        <v>0.52</v>
      </c>
      <c r="H145" s="8">
        <v>0.18</v>
      </c>
      <c r="I145" s="8">
        <v>24.84</v>
      </c>
      <c r="J145" s="8">
        <v>102.9</v>
      </c>
      <c r="K145" s="8">
        <v>0.01</v>
      </c>
      <c r="L145" s="8">
        <v>0.9</v>
      </c>
      <c r="M145" s="8">
        <v>0</v>
      </c>
      <c r="N145" s="8">
        <v>0.4</v>
      </c>
      <c r="O145" s="8">
        <v>14.18</v>
      </c>
      <c r="P145" s="8">
        <v>4.4000000000000004</v>
      </c>
      <c r="Q145" s="8">
        <v>5.14</v>
      </c>
      <c r="R145" s="8">
        <v>0.95</v>
      </c>
    </row>
    <row r="146" spans="1:18" ht="26.25" customHeight="1">
      <c r="A146" s="8"/>
      <c r="B146" s="40" t="s">
        <v>239</v>
      </c>
      <c r="C146" s="41"/>
      <c r="D146" s="4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>
      <c r="A147" s="8"/>
      <c r="B147" s="35" t="s">
        <v>60</v>
      </c>
      <c r="C147" s="38"/>
      <c r="D147" s="39"/>
      <c r="E147" s="8" t="s">
        <v>226</v>
      </c>
      <c r="F147" s="8"/>
      <c r="G147" s="20">
        <v>5.4</v>
      </c>
      <c r="H147" s="8">
        <v>1.04</v>
      </c>
      <c r="I147" s="8">
        <v>29.42</v>
      </c>
      <c r="J147" s="8">
        <v>185.48</v>
      </c>
      <c r="K147" s="8">
        <v>0.17</v>
      </c>
      <c r="L147" s="8">
        <v>0</v>
      </c>
      <c r="M147" s="8">
        <v>0</v>
      </c>
      <c r="N147" s="8">
        <v>1.1200000000000001</v>
      </c>
      <c r="O147" s="8">
        <v>26</v>
      </c>
      <c r="P147" s="8">
        <v>136</v>
      </c>
      <c r="Q147" s="8">
        <v>43.2</v>
      </c>
      <c r="R147" s="8">
        <v>2.72</v>
      </c>
    </row>
    <row r="148" spans="1:18">
      <c r="A148" s="8"/>
      <c r="B148" s="45" t="s">
        <v>63</v>
      </c>
      <c r="C148" s="36"/>
      <c r="D148" s="37"/>
      <c r="E148" s="8"/>
      <c r="F148" s="8"/>
      <c r="G148" s="25">
        <f>SUM(G124:G147)</f>
        <v>34.93</v>
      </c>
      <c r="H148" s="25">
        <f t="shared" ref="H148:R148" si="29">SUM(H124:H147)</f>
        <v>25.22</v>
      </c>
      <c r="I148" s="25">
        <f t="shared" si="29"/>
        <v>135.76999999999998</v>
      </c>
      <c r="J148" s="25">
        <f t="shared" si="29"/>
        <v>937.9799999999999</v>
      </c>
      <c r="K148" s="25">
        <f t="shared" si="29"/>
        <v>0.255</v>
      </c>
      <c r="L148" s="25">
        <f t="shared" si="29"/>
        <v>16.41</v>
      </c>
      <c r="M148" s="25">
        <f t="shared" si="29"/>
        <v>0.17</v>
      </c>
      <c r="N148" s="25">
        <f t="shared" si="29"/>
        <v>6.6320000000000006</v>
      </c>
      <c r="O148" s="25">
        <f t="shared" si="29"/>
        <v>321.77000000000004</v>
      </c>
      <c r="P148" s="25">
        <f t="shared" si="29"/>
        <v>498.44999999999993</v>
      </c>
      <c r="Q148" s="25">
        <f t="shared" si="29"/>
        <v>118.98</v>
      </c>
      <c r="R148" s="25">
        <f t="shared" si="29"/>
        <v>4.87</v>
      </c>
    </row>
    <row r="149" spans="1:18">
      <c r="A149" s="8"/>
      <c r="B149" s="46" t="s">
        <v>234</v>
      </c>
      <c r="C149" s="47"/>
      <c r="D149" s="4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>
      <c r="A150" s="8"/>
      <c r="B150" s="35" t="s">
        <v>240</v>
      </c>
      <c r="C150" s="38"/>
      <c r="D150" s="39"/>
      <c r="E150" s="8">
        <v>60</v>
      </c>
      <c r="F150" s="8"/>
      <c r="G150" s="20">
        <v>3.82</v>
      </c>
      <c r="H150" s="8">
        <v>0.84</v>
      </c>
      <c r="I150" s="8">
        <v>19.760000000000002</v>
      </c>
      <c r="J150" s="8">
        <v>138.72</v>
      </c>
      <c r="K150" s="8">
        <v>0.17</v>
      </c>
      <c r="L150" s="8">
        <v>0</v>
      </c>
      <c r="M150" s="8">
        <v>0</v>
      </c>
      <c r="N150" s="8">
        <v>1.1200000000000001</v>
      </c>
      <c r="O150" s="8">
        <v>26</v>
      </c>
      <c r="P150" s="8">
        <v>136</v>
      </c>
      <c r="Q150" s="8">
        <v>43.2</v>
      </c>
      <c r="R150" s="8">
        <v>2.72</v>
      </c>
    </row>
    <row r="151" spans="1:18">
      <c r="A151" s="8"/>
      <c r="B151" s="55" t="s">
        <v>241</v>
      </c>
      <c r="C151" s="56"/>
      <c r="D151" s="57"/>
      <c r="E151" s="8">
        <v>200</v>
      </c>
      <c r="F151" s="8"/>
      <c r="G151" s="15">
        <v>25.02</v>
      </c>
      <c r="H151" s="15">
        <v>16.829999999999998</v>
      </c>
      <c r="I151" s="15">
        <v>36.18</v>
      </c>
      <c r="J151" s="15">
        <v>400.32</v>
      </c>
      <c r="K151" s="15">
        <v>0.09</v>
      </c>
      <c r="L151" s="15">
        <v>0.7</v>
      </c>
      <c r="M151" s="15">
        <v>0.1</v>
      </c>
      <c r="N151" s="15">
        <v>0.5</v>
      </c>
      <c r="O151" s="15">
        <v>250</v>
      </c>
      <c r="P151" s="15">
        <v>301.72000000000003</v>
      </c>
      <c r="Q151" s="15">
        <v>36</v>
      </c>
      <c r="R151" s="15">
        <v>1</v>
      </c>
    </row>
    <row r="152" spans="1:18">
      <c r="A152" s="8"/>
      <c r="B152" s="32" t="s">
        <v>179</v>
      </c>
      <c r="C152" s="32"/>
      <c r="D152" s="32"/>
      <c r="E152" s="8"/>
      <c r="F152" s="8"/>
      <c r="G152" s="17">
        <f>G122+G148+G150+G151</f>
        <v>94.99</v>
      </c>
      <c r="H152" s="17">
        <f t="shared" ref="H152:R152" si="30">H122+H148+H150+H151</f>
        <v>84.83</v>
      </c>
      <c r="I152" s="17">
        <f t="shared" si="30"/>
        <v>237.54999999999998</v>
      </c>
      <c r="J152" s="17">
        <f t="shared" si="30"/>
        <v>2158.69</v>
      </c>
      <c r="K152" s="17">
        <f t="shared" si="30"/>
        <v>0.76300000000000001</v>
      </c>
      <c r="L152" s="17">
        <f t="shared" si="30"/>
        <v>25.2</v>
      </c>
      <c r="M152" s="17">
        <f t="shared" si="30"/>
        <v>0.36399999999999999</v>
      </c>
      <c r="N152" s="17">
        <f t="shared" si="30"/>
        <v>10.692</v>
      </c>
      <c r="O152" s="17">
        <f t="shared" si="30"/>
        <v>976.67000000000007</v>
      </c>
      <c r="P152" s="17">
        <f t="shared" si="30"/>
        <v>1297.57</v>
      </c>
      <c r="Q152" s="17">
        <f t="shared" si="30"/>
        <v>262.05</v>
      </c>
      <c r="R152" s="17">
        <f t="shared" si="30"/>
        <v>10.85</v>
      </c>
    </row>
    <row r="155" spans="1:18" ht="48" customHeight="1">
      <c r="A155" s="12"/>
      <c r="B155" s="58" t="s">
        <v>213</v>
      </c>
      <c r="C155" s="59"/>
      <c r="D155" s="60"/>
      <c r="E155" s="50" t="s">
        <v>8</v>
      </c>
      <c r="F155" s="51"/>
      <c r="G155" s="51"/>
      <c r="H155" s="51"/>
      <c r="I155" s="52"/>
      <c r="J155" s="12" t="s">
        <v>9</v>
      </c>
      <c r="K155" s="50" t="s">
        <v>10</v>
      </c>
      <c r="L155" s="51"/>
      <c r="M155" s="51"/>
      <c r="N155" s="52"/>
      <c r="O155" s="50" t="s">
        <v>11</v>
      </c>
      <c r="P155" s="51"/>
      <c r="Q155" s="51"/>
      <c r="R155" s="52"/>
    </row>
    <row r="156" spans="1:18" ht="30">
      <c r="A156" s="12" t="s">
        <v>28</v>
      </c>
      <c r="B156" s="53" t="s">
        <v>7</v>
      </c>
      <c r="C156" s="53"/>
      <c r="D156" s="53"/>
      <c r="E156" s="7" t="s">
        <v>12</v>
      </c>
      <c r="F156" s="12" t="s">
        <v>13</v>
      </c>
      <c r="G156" s="12" t="s">
        <v>14</v>
      </c>
      <c r="H156" s="12" t="s">
        <v>15</v>
      </c>
      <c r="I156" s="12" t="s">
        <v>16</v>
      </c>
      <c r="J156" s="12" t="s">
        <v>17</v>
      </c>
      <c r="K156" s="12" t="s">
        <v>18</v>
      </c>
      <c r="L156" s="12" t="s">
        <v>19</v>
      </c>
      <c r="M156" s="12" t="s">
        <v>20</v>
      </c>
      <c r="N156" s="12" t="s">
        <v>21</v>
      </c>
      <c r="O156" s="12" t="s">
        <v>22</v>
      </c>
      <c r="P156" s="12" t="s">
        <v>23</v>
      </c>
      <c r="Q156" s="12" t="s">
        <v>24</v>
      </c>
      <c r="R156" s="12" t="s">
        <v>25</v>
      </c>
    </row>
    <row r="157" spans="1:18">
      <c r="A157" s="8"/>
      <c r="B157" s="54" t="s">
        <v>26</v>
      </c>
      <c r="C157" s="54"/>
      <c r="D157" s="5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8">
        <v>173</v>
      </c>
      <c r="B158" s="49" t="s">
        <v>93</v>
      </c>
      <c r="C158" s="49"/>
      <c r="D158" s="49"/>
      <c r="E158" s="8">
        <v>200</v>
      </c>
      <c r="F158" s="8"/>
      <c r="G158" s="8">
        <v>3.3</v>
      </c>
      <c r="H158" s="8">
        <v>8.6</v>
      </c>
      <c r="I158" s="8">
        <v>23.2</v>
      </c>
      <c r="J158" s="8">
        <v>183.4</v>
      </c>
      <c r="K158" s="8">
        <v>0.12</v>
      </c>
      <c r="L158" s="8">
        <v>0.12</v>
      </c>
      <c r="M158" s="8">
        <v>0.82</v>
      </c>
      <c r="N158" s="8">
        <v>0</v>
      </c>
      <c r="O158" s="8">
        <v>139.4</v>
      </c>
      <c r="P158" s="8">
        <v>209.9</v>
      </c>
      <c r="Q158" s="8">
        <v>42</v>
      </c>
      <c r="R158" s="8">
        <v>2.2000000000000002</v>
      </c>
    </row>
    <row r="159" spans="1:18">
      <c r="A159" s="8"/>
      <c r="B159" s="49" t="s">
        <v>94</v>
      </c>
      <c r="C159" s="49"/>
      <c r="D159" s="4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8"/>
      <c r="B160" s="49" t="s">
        <v>29</v>
      </c>
      <c r="C160" s="49"/>
      <c r="D160" s="4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8"/>
      <c r="B161" s="49" t="s">
        <v>95</v>
      </c>
      <c r="C161" s="49"/>
      <c r="D161" s="4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>
      <c r="A162" s="8"/>
      <c r="B162" s="49" t="s">
        <v>32</v>
      </c>
      <c r="C162" s="49"/>
      <c r="D162" s="4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>
      <c r="A163" s="8"/>
      <c r="B163" s="49" t="s">
        <v>33</v>
      </c>
      <c r="C163" s="49"/>
      <c r="D163" s="49"/>
      <c r="E163" s="8">
        <v>100</v>
      </c>
      <c r="F163" s="8"/>
      <c r="G163" s="8">
        <v>0.3</v>
      </c>
      <c r="H163" s="8">
        <v>0.3</v>
      </c>
      <c r="I163" s="8">
        <v>7.35</v>
      </c>
      <c r="J163" s="20">
        <v>33.299999999999997</v>
      </c>
      <c r="K163" s="8">
        <v>0.03</v>
      </c>
      <c r="L163" s="8">
        <v>10</v>
      </c>
      <c r="M163" s="8">
        <v>0</v>
      </c>
      <c r="N163" s="8">
        <v>0.2</v>
      </c>
      <c r="O163" s="8">
        <v>16</v>
      </c>
      <c r="P163" s="8">
        <v>11</v>
      </c>
      <c r="Q163" s="8">
        <v>9</v>
      </c>
      <c r="R163" s="8">
        <v>2.2000000000000002</v>
      </c>
    </row>
    <row r="164" spans="1:18">
      <c r="A164" s="8">
        <v>15</v>
      </c>
      <c r="B164" s="49" t="s">
        <v>34</v>
      </c>
      <c r="C164" s="49"/>
      <c r="D164" s="49"/>
      <c r="E164" s="8">
        <v>20</v>
      </c>
      <c r="F164" s="8"/>
      <c r="G164" s="8">
        <v>4.6399999999999997</v>
      </c>
      <c r="H164" s="8">
        <v>5.9</v>
      </c>
      <c r="I164" s="8">
        <v>0</v>
      </c>
      <c r="J164" s="8">
        <v>71.66</v>
      </c>
      <c r="K164" s="8">
        <v>6.0000000000000001E-3</v>
      </c>
      <c r="L164" s="8">
        <v>0.14000000000000001</v>
      </c>
      <c r="M164" s="8">
        <v>0.04</v>
      </c>
      <c r="N164" s="8">
        <v>0.4</v>
      </c>
      <c r="O164" s="8">
        <v>200</v>
      </c>
      <c r="P164" s="8">
        <v>120</v>
      </c>
      <c r="Q164" s="8">
        <v>11</v>
      </c>
      <c r="R164" s="8">
        <v>0.03</v>
      </c>
    </row>
    <row r="165" spans="1:18">
      <c r="A165" s="8"/>
      <c r="B165" s="49" t="s">
        <v>35</v>
      </c>
      <c r="C165" s="49"/>
      <c r="D165" s="49"/>
      <c r="E165" s="8" t="s">
        <v>225</v>
      </c>
      <c r="F165" s="8"/>
      <c r="G165" s="8">
        <v>3.82</v>
      </c>
      <c r="H165" s="8">
        <v>0.64</v>
      </c>
      <c r="I165" s="8">
        <v>29.42</v>
      </c>
      <c r="J165" s="8">
        <v>138.72</v>
      </c>
      <c r="K165" s="8">
        <v>0.14000000000000001</v>
      </c>
      <c r="L165" s="8">
        <v>0</v>
      </c>
      <c r="M165" s="8">
        <v>0</v>
      </c>
      <c r="N165" s="8">
        <v>0.97</v>
      </c>
      <c r="O165" s="8">
        <v>20.2</v>
      </c>
      <c r="P165" s="8">
        <v>96</v>
      </c>
      <c r="Q165" s="8">
        <v>15.4</v>
      </c>
      <c r="R165" s="8">
        <v>0.41</v>
      </c>
    </row>
    <row r="166" spans="1:18">
      <c r="A166" s="8">
        <v>377</v>
      </c>
      <c r="B166" s="49" t="s">
        <v>36</v>
      </c>
      <c r="C166" s="49"/>
      <c r="D166" s="49"/>
      <c r="E166" s="8" t="s">
        <v>37</v>
      </c>
      <c r="F166" s="8"/>
      <c r="G166" s="8">
        <v>0.53</v>
      </c>
      <c r="H166" s="8">
        <v>0</v>
      </c>
      <c r="I166" s="8">
        <v>9.8699999999999992</v>
      </c>
      <c r="J166" s="20">
        <v>41.6</v>
      </c>
      <c r="K166" s="8">
        <v>0</v>
      </c>
      <c r="L166" s="8">
        <v>2.2000000000000002</v>
      </c>
      <c r="M166" s="8">
        <v>0</v>
      </c>
      <c r="N166" s="8">
        <v>0.06</v>
      </c>
      <c r="O166" s="8">
        <v>16</v>
      </c>
      <c r="P166" s="8">
        <v>8</v>
      </c>
      <c r="Q166" s="8">
        <v>6</v>
      </c>
      <c r="R166" s="8">
        <v>0.8</v>
      </c>
    </row>
    <row r="167" spans="1:18">
      <c r="A167" s="8"/>
      <c r="B167" s="49" t="s">
        <v>38</v>
      </c>
      <c r="C167" s="49"/>
      <c r="D167" s="4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>
      <c r="A168" s="8"/>
      <c r="B168" s="49" t="s">
        <v>61</v>
      </c>
      <c r="C168" s="49"/>
      <c r="D168" s="4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>
      <c r="A169" s="8"/>
      <c r="B169" s="32" t="s">
        <v>62</v>
      </c>
      <c r="C169" s="32"/>
      <c r="D169" s="32"/>
      <c r="E169" s="8"/>
      <c r="F169" s="8"/>
      <c r="G169" s="13">
        <f t="shared" ref="G169:R169" si="31">SUM(G157:G168)</f>
        <v>12.589999999999998</v>
      </c>
      <c r="H169" s="13">
        <f t="shared" si="31"/>
        <v>15.440000000000001</v>
      </c>
      <c r="I169" s="13">
        <f t="shared" si="31"/>
        <v>69.84</v>
      </c>
      <c r="J169" s="13">
        <f t="shared" si="31"/>
        <v>468.68000000000006</v>
      </c>
      <c r="K169" s="13">
        <f t="shared" si="31"/>
        <v>0.29600000000000004</v>
      </c>
      <c r="L169" s="13">
        <f t="shared" si="31"/>
        <v>12.46</v>
      </c>
      <c r="M169" s="13">
        <f t="shared" si="31"/>
        <v>0.86</v>
      </c>
      <c r="N169" s="13">
        <f t="shared" si="31"/>
        <v>1.6300000000000001</v>
      </c>
      <c r="O169" s="13">
        <f t="shared" si="31"/>
        <v>391.59999999999997</v>
      </c>
      <c r="P169" s="13">
        <f t="shared" si="31"/>
        <v>444.9</v>
      </c>
      <c r="Q169" s="13">
        <f t="shared" si="31"/>
        <v>83.4</v>
      </c>
      <c r="R169" s="13">
        <f t="shared" si="31"/>
        <v>5.6400000000000006</v>
      </c>
    </row>
    <row r="170" spans="1:18">
      <c r="A170" s="8"/>
      <c r="B170" s="46" t="s">
        <v>39</v>
      </c>
      <c r="C170" s="47"/>
      <c r="D170" s="4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8">
        <v>200</v>
      </c>
      <c r="B171" s="49" t="s">
        <v>96</v>
      </c>
      <c r="C171" s="49"/>
      <c r="D171" s="49"/>
      <c r="E171" s="8">
        <v>250</v>
      </c>
      <c r="F171" s="8"/>
      <c r="G171" s="8">
        <v>8.7100000000000009</v>
      </c>
      <c r="H171" s="8">
        <v>2.54</v>
      </c>
      <c r="I171" s="8">
        <v>14.56</v>
      </c>
      <c r="J171" s="8">
        <v>115.96</v>
      </c>
      <c r="K171" s="8">
        <v>0.11</v>
      </c>
      <c r="L171" s="8">
        <v>6.88</v>
      </c>
      <c r="M171" s="8">
        <v>0.13</v>
      </c>
      <c r="N171" s="8">
        <v>0.88</v>
      </c>
      <c r="O171" s="8">
        <v>170.95</v>
      </c>
      <c r="P171" s="8">
        <v>175.7</v>
      </c>
      <c r="Q171" s="8">
        <v>6.05</v>
      </c>
      <c r="R171" s="8">
        <v>0</v>
      </c>
    </row>
    <row r="172" spans="1:18">
      <c r="A172" s="8"/>
      <c r="B172" s="49" t="s">
        <v>97</v>
      </c>
      <c r="C172" s="49"/>
      <c r="D172" s="4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>
      <c r="A173" s="8"/>
      <c r="B173" s="49" t="s">
        <v>98</v>
      </c>
      <c r="C173" s="49"/>
      <c r="D173" s="4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8"/>
      <c r="B174" s="49" t="s">
        <v>43</v>
      </c>
      <c r="C174" s="49"/>
      <c r="D174" s="4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>
      <c r="A175" s="8"/>
      <c r="B175" s="49" t="s">
        <v>44</v>
      </c>
      <c r="C175" s="49"/>
      <c r="D175" s="4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>
      <c r="A176" s="8"/>
      <c r="B176" s="49" t="s">
        <v>99</v>
      </c>
      <c r="C176" s="49"/>
      <c r="D176" s="4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8"/>
      <c r="B177" s="49" t="s">
        <v>199</v>
      </c>
      <c r="C177" s="49"/>
      <c r="D177" s="4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>
      <c r="A178" s="8">
        <v>259</v>
      </c>
      <c r="B178" s="49" t="s">
        <v>101</v>
      </c>
      <c r="C178" s="49"/>
      <c r="D178" s="49"/>
      <c r="E178" s="8">
        <v>200</v>
      </c>
      <c r="F178" s="8"/>
      <c r="G178" s="8">
        <v>21.92</v>
      </c>
      <c r="H178" s="8">
        <v>24.08</v>
      </c>
      <c r="I178" s="8">
        <v>18.260000000000002</v>
      </c>
      <c r="J178" s="8">
        <v>377.47</v>
      </c>
      <c r="K178" s="8">
        <v>0.3</v>
      </c>
      <c r="L178" s="8">
        <v>13.9</v>
      </c>
      <c r="M178" s="8">
        <v>7.0000000000000007E-2</v>
      </c>
      <c r="N178" s="8">
        <v>0.4</v>
      </c>
      <c r="O178" s="8">
        <v>32.4</v>
      </c>
      <c r="P178" s="8">
        <v>282</v>
      </c>
      <c r="Q178" s="8">
        <v>67.3</v>
      </c>
      <c r="R178" s="8">
        <v>3</v>
      </c>
    </row>
    <row r="179" spans="1:18">
      <c r="A179" s="8"/>
      <c r="B179" s="49" t="s">
        <v>200</v>
      </c>
      <c r="C179" s="49"/>
      <c r="D179" s="4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>
      <c r="A180" s="8"/>
      <c r="B180" s="49" t="s">
        <v>97</v>
      </c>
      <c r="C180" s="49"/>
      <c r="D180" s="4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>
      <c r="A181" s="8"/>
      <c r="B181" s="49" t="s">
        <v>44</v>
      </c>
      <c r="C181" s="49"/>
      <c r="D181" s="4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>
      <c r="A182" s="8"/>
      <c r="B182" s="35" t="s">
        <v>102</v>
      </c>
      <c r="C182" s="38"/>
      <c r="D182" s="3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>
      <c r="A183" s="8"/>
      <c r="B183" s="35" t="s">
        <v>90</v>
      </c>
      <c r="C183" s="38"/>
      <c r="D183" s="3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>
      <c r="A184" s="8">
        <v>20</v>
      </c>
      <c r="B184" s="35" t="s">
        <v>103</v>
      </c>
      <c r="C184" s="38"/>
      <c r="D184" s="39"/>
      <c r="E184" s="8">
        <v>100</v>
      </c>
      <c r="F184" s="8"/>
      <c r="G184" s="8">
        <v>0.72</v>
      </c>
      <c r="H184" s="8">
        <v>6.09</v>
      </c>
      <c r="I184" s="8">
        <v>1.81</v>
      </c>
      <c r="J184" s="8">
        <v>64.650000000000006</v>
      </c>
      <c r="K184" s="8">
        <v>1.4999999999999999E-2</v>
      </c>
      <c r="L184" s="8">
        <v>11.31</v>
      </c>
      <c r="M184" s="8">
        <v>0</v>
      </c>
      <c r="N184" s="8">
        <v>0</v>
      </c>
      <c r="O184" s="8">
        <v>17.309999999999999</v>
      </c>
      <c r="P184" s="8">
        <v>16.649999999999999</v>
      </c>
      <c r="Q184" s="8">
        <v>16.98</v>
      </c>
      <c r="R184" s="8">
        <v>0.3</v>
      </c>
    </row>
    <row r="185" spans="1:18">
      <c r="A185" s="8"/>
      <c r="B185" s="35" t="s">
        <v>104</v>
      </c>
      <c r="C185" s="38"/>
      <c r="D185" s="3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8"/>
      <c r="B186" s="35" t="s">
        <v>90</v>
      </c>
      <c r="C186" s="38"/>
      <c r="D186" s="3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>
      <c r="A187" s="8">
        <v>349</v>
      </c>
      <c r="B187" s="35" t="s">
        <v>105</v>
      </c>
      <c r="C187" s="38"/>
      <c r="D187" s="39"/>
      <c r="E187" s="8">
        <v>200</v>
      </c>
      <c r="F187" s="8"/>
      <c r="G187" s="8">
        <v>1.1599999999999999</v>
      </c>
      <c r="H187" s="8">
        <v>0.3</v>
      </c>
      <c r="I187" s="8">
        <v>47.26</v>
      </c>
      <c r="J187" s="8">
        <v>196.38</v>
      </c>
      <c r="K187" s="8">
        <v>0.02</v>
      </c>
      <c r="L187" s="8">
        <v>0.7</v>
      </c>
      <c r="M187" s="8">
        <v>0</v>
      </c>
      <c r="N187" s="8">
        <v>0</v>
      </c>
      <c r="O187" s="8">
        <v>32.5</v>
      </c>
      <c r="P187" s="8">
        <v>23.5</v>
      </c>
      <c r="Q187" s="8">
        <v>17.5</v>
      </c>
      <c r="R187" s="8">
        <v>0.7</v>
      </c>
    </row>
    <row r="188" spans="1:18" ht="27" customHeight="1">
      <c r="A188" s="8"/>
      <c r="B188" s="40" t="s">
        <v>242</v>
      </c>
      <c r="C188" s="41"/>
      <c r="D188" s="4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8"/>
      <c r="B189" s="35" t="s">
        <v>60</v>
      </c>
      <c r="C189" s="38"/>
      <c r="D189" s="39"/>
      <c r="E189" s="8" t="s">
        <v>226</v>
      </c>
      <c r="F189" s="8"/>
      <c r="G189" s="20">
        <v>5.4</v>
      </c>
      <c r="H189" s="8">
        <v>1.04</v>
      </c>
      <c r="I189" s="8">
        <v>29.42</v>
      </c>
      <c r="J189" s="8">
        <v>185.48</v>
      </c>
      <c r="K189" s="8">
        <v>0.17</v>
      </c>
      <c r="L189" s="8">
        <v>0</v>
      </c>
      <c r="M189" s="8">
        <v>0</v>
      </c>
      <c r="N189" s="8">
        <v>1.1200000000000001</v>
      </c>
      <c r="O189" s="8">
        <v>26</v>
      </c>
      <c r="P189" s="8">
        <v>136</v>
      </c>
      <c r="Q189" s="8">
        <v>43.2</v>
      </c>
      <c r="R189" s="8">
        <v>2.72</v>
      </c>
    </row>
    <row r="190" spans="1:18">
      <c r="A190" s="8"/>
      <c r="B190" s="45" t="s">
        <v>63</v>
      </c>
      <c r="C190" s="36"/>
      <c r="D190" s="37"/>
      <c r="E190" s="8"/>
      <c r="F190" s="8"/>
      <c r="G190" s="25">
        <f t="shared" ref="G190:R190" si="32">SUM(G169:G189)</f>
        <v>50.499999999999993</v>
      </c>
      <c r="H190" s="25">
        <f t="shared" si="32"/>
        <v>49.49</v>
      </c>
      <c r="I190" s="25">
        <f t="shared" si="32"/>
        <v>181.15000000000003</v>
      </c>
      <c r="J190" s="25">
        <f t="shared" si="32"/>
        <v>1408.6200000000003</v>
      </c>
      <c r="K190" s="25">
        <f t="shared" si="32"/>
        <v>0.91100000000000003</v>
      </c>
      <c r="L190" s="25">
        <f t="shared" si="32"/>
        <v>45.250000000000007</v>
      </c>
      <c r="M190" s="25">
        <f t="shared" si="32"/>
        <v>1.06</v>
      </c>
      <c r="N190" s="25">
        <f t="shared" si="32"/>
        <v>4.03</v>
      </c>
      <c r="O190" s="25">
        <f t="shared" si="32"/>
        <v>670.75999999999988</v>
      </c>
      <c r="P190" s="25">
        <f t="shared" si="32"/>
        <v>1078.75</v>
      </c>
      <c r="Q190" s="25">
        <f t="shared" si="32"/>
        <v>234.43</v>
      </c>
      <c r="R190" s="25">
        <f t="shared" si="32"/>
        <v>12.360000000000001</v>
      </c>
    </row>
    <row r="191" spans="1:18">
      <c r="A191" s="8"/>
      <c r="B191" s="46" t="s">
        <v>234</v>
      </c>
      <c r="C191" s="47"/>
      <c r="D191" s="48"/>
      <c r="E191" s="8"/>
      <c r="F191" s="8"/>
      <c r="G191" s="2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8"/>
      <c r="B192" s="55" t="s">
        <v>150</v>
      </c>
      <c r="C192" s="56"/>
      <c r="D192" s="57"/>
      <c r="E192" s="8">
        <v>60</v>
      </c>
      <c r="F192" s="8"/>
      <c r="G192" s="15">
        <v>3.82</v>
      </c>
      <c r="H192" s="15">
        <v>0.84</v>
      </c>
      <c r="I192" s="15">
        <v>19.760000000000002</v>
      </c>
      <c r="J192" s="15">
        <v>138.72</v>
      </c>
      <c r="K192" s="15">
        <v>0.17</v>
      </c>
      <c r="L192" s="15">
        <v>0</v>
      </c>
      <c r="M192" s="15">
        <v>0</v>
      </c>
      <c r="N192" s="15">
        <v>1.1200000000000001</v>
      </c>
      <c r="O192" s="15">
        <v>26</v>
      </c>
      <c r="P192" s="15">
        <v>136</v>
      </c>
      <c r="Q192" s="15">
        <v>43.2</v>
      </c>
      <c r="R192" s="15">
        <v>2.72</v>
      </c>
    </row>
    <row r="193" spans="1:18">
      <c r="A193" s="8"/>
      <c r="B193" s="31" t="s">
        <v>235</v>
      </c>
      <c r="C193" s="31"/>
      <c r="D193" s="31"/>
      <c r="E193" s="8">
        <v>200</v>
      </c>
      <c r="F193" s="8"/>
      <c r="G193" s="30">
        <v>1.1599999999999999</v>
      </c>
      <c r="H193" s="15">
        <v>0.3</v>
      </c>
      <c r="I193" s="15">
        <v>47.26</v>
      </c>
      <c r="J193" s="15">
        <v>196.38</v>
      </c>
      <c r="K193" s="15">
        <v>0.02</v>
      </c>
      <c r="L193" s="15">
        <v>0.7</v>
      </c>
      <c r="M193" s="15">
        <v>0</v>
      </c>
      <c r="N193" s="15">
        <v>0</v>
      </c>
      <c r="O193" s="15">
        <v>32.5</v>
      </c>
      <c r="P193" s="15">
        <v>23.5</v>
      </c>
      <c r="Q193" s="15">
        <v>17.5</v>
      </c>
      <c r="R193" s="15">
        <v>0.7</v>
      </c>
    </row>
    <row r="194" spans="1:18">
      <c r="A194" s="8"/>
      <c r="B194" s="32" t="s">
        <v>179</v>
      </c>
      <c r="C194" s="32"/>
      <c r="D194" s="32"/>
      <c r="E194" s="8"/>
      <c r="F194" s="8"/>
      <c r="G194" s="17">
        <f>G169+G190+G192+G193</f>
        <v>68.069999999999979</v>
      </c>
      <c r="H194" s="17">
        <f t="shared" ref="H194:R194" si="33">H169+H190+H192+H193</f>
        <v>66.070000000000007</v>
      </c>
      <c r="I194" s="17">
        <f t="shared" si="33"/>
        <v>318.01000000000005</v>
      </c>
      <c r="J194" s="17">
        <f t="shared" si="33"/>
        <v>2212.4000000000005</v>
      </c>
      <c r="K194" s="17">
        <f t="shared" si="33"/>
        <v>1.397</v>
      </c>
      <c r="L194" s="17">
        <f t="shared" si="33"/>
        <v>58.410000000000011</v>
      </c>
      <c r="M194" s="17">
        <f t="shared" si="33"/>
        <v>1.92</v>
      </c>
      <c r="N194" s="17">
        <f t="shared" si="33"/>
        <v>6.78</v>
      </c>
      <c r="O194" s="17">
        <f t="shared" si="33"/>
        <v>1120.8599999999999</v>
      </c>
      <c r="P194" s="17">
        <f t="shared" si="33"/>
        <v>1683.15</v>
      </c>
      <c r="Q194" s="17">
        <f t="shared" si="33"/>
        <v>378.53000000000003</v>
      </c>
      <c r="R194" s="17">
        <f t="shared" si="33"/>
        <v>21.419999999999998</v>
      </c>
    </row>
    <row r="196" spans="1:18" ht="49.5" customHeight="1">
      <c r="A196" s="12"/>
      <c r="B196" s="58" t="s">
        <v>214</v>
      </c>
      <c r="C196" s="59"/>
      <c r="D196" s="60"/>
      <c r="E196" s="50" t="s">
        <v>8</v>
      </c>
      <c r="F196" s="51"/>
      <c r="G196" s="51"/>
      <c r="H196" s="51"/>
      <c r="I196" s="52"/>
      <c r="J196" s="12" t="s">
        <v>9</v>
      </c>
      <c r="K196" s="50" t="s">
        <v>10</v>
      </c>
      <c r="L196" s="51"/>
      <c r="M196" s="51"/>
      <c r="N196" s="52"/>
      <c r="O196" s="50" t="s">
        <v>11</v>
      </c>
      <c r="P196" s="51"/>
      <c r="Q196" s="51"/>
      <c r="R196" s="52"/>
    </row>
    <row r="197" spans="1:18" ht="30">
      <c r="A197" s="12" t="s">
        <v>28</v>
      </c>
      <c r="B197" s="53" t="s">
        <v>7</v>
      </c>
      <c r="C197" s="53"/>
      <c r="D197" s="53"/>
      <c r="E197" s="7" t="s">
        <v>12</v>
      </c>
      <c r="F197" s="12" t="s">
        <v>13</v>
      </c>
      <c r="G197" s="12" t="s">
        <v>14</v>
      </c>
      <c r="H197" s="12" t="s">
        <v>15</v>
      </c>
      <c r="I197" s="12" t="s">
        <v>16</v>
      </c>
      <c r="J197" s="12" t="s">
        <v>17</v>
      </c>
      <c r="K197" s="12" t="s">
        <v>18</v>
      </c>
      <c r="L197" s="12" t="s">
        <v>19</v>
      </c>
      <c r="M197" s="12" t="s">
        <v>20</v>
      </c>
      <c r="N197" s="12" t="s">
        <v>21</v>
      </c>
      <c r="O197" s="12" t="s">
        <v>22</v>
      </c>
      <c r="P197" s="12" t="s">
        <v>23</v>
      </c>
      <c r="Q197" s="12" t="s">
        <v>24</v>
      </c>
      <c r="R197" s="12" t="s">
        <v>25</v>
      </c>
    </row>
    <row r="198" spans="1:18">
      <c r="A198" s="8"/>
      <c r="B198" s="54" t="s">
        <v>26</v>
      </c>
      <c r="C198" s="54"/>
      <c r="D198" s="5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>
      <c r="A199" s="8">
        <v>177</v>
      </c>
      <c r="B199" s="31" t="s">
        <v>185</v>
      </c>
      <c r="C199" s="31"/>
      <c r="D199" s="31"/>
      <c r="E199" s="8">
        <v>200</v>
      </c>
      <c r="F199" s="8"/>
      <c r="G199" s="8">
        <v>3.3</v>
      </c>
      <c r="H199" s="8">
        <v>8.6</v>
      </c>
      <c r="I199" s="8">
        <v>23.2</v>
      </c>
      <c r="J199" s="8">
        <v>183.4</v>
      </c>
      <c r="K199" s="8">
        <v>7.1999999999999995E-2</v>
      </c>
      <c r="L199" s="8">
        <v>1.05</v>
      </c>
      <c r="M199" s="8">
        <v>5.3999999999999999E-2</v>
      </c>
      <c r="N199" s="8">
        <v>0.81</v>
      </c>
      <c r="O199" s="8">
        <v>120.4</v>
      </c>
      <c r="P199" s="8">
        <v>106.4</v>
      </c>
      <c r="Q199" s="8">
        <v>18.27</v>
      </c>
      <c r="R199" s="8">
        <v>0.42</v>
      </c>
    </row>
    <row r="200" spans="1:18">
      <c r="A200" s="8"/>
      <c r="B200" s="49" t="s">
        <v>201</v>
      </c>
      <c r="C200" s="49"/>
      <c r="D200" s="4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>
      <c r="A201" s="8"/>
      <c r="B201" s="49" t="s">
        <v>29</v>
      </c>
      <c r="C201" s="49"/>
      <c r="D201" s="4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5" customHeight="1">
      <c r="A202" s="8"/>
      <c r="B202" s="61" t="s">
        <v>202</v>
      </c>
      <c r="C202" s="62"/>
      <c r="D202" s="63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>
      <c r="A203" s="8"/>
      <c r="B203" s="49" t="s">
        <v>32</v>
      </c>
      <c r="C203" s="49"/>
      <c r="D203" s="4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>
      <c r="A204" s="8"/>
      <c r="B204" s="49" t="s">
        <v>33</v>
      </c>
      <c r="C204" s="49"/>
      <c r="D204" s="49"/>
      <c r="E204" s="8">
        <v>100</v>
      </c>
      <c r="F204" s="8"/>
      <c r="G204" s="8">
        <v>0.3</v>
      </c>
      <c r="H204" s="8">
        <v>0.3</v>
      </c>
      <c r="I204" s="8">
        <v>7.35</v>
      </c>
      <c r="J204" s="20">
        <v>33.299999999999997</v>
      </c>
      <c r="K204" s="8">
        <v>0.03</v>
      </c>
      <c r="L204" s="8">
        <v>10</v>
      </c>
      <c r="M204" s="8">
        <v>0</v>
      </c>
      <c r="N204" s="8">
        <v>0.2</v>
      </c>
      <c r="O204" s="8">
        <v>16</v>
      </c>
      <c r="P204" s="8">
        <v>11</v>
      </c>
      <c r="Q204" s="8">
        <v>9</v>
      </c>
      <c r="R204" s="8">
        <v>2.2000000000000002</v>
      </c>
    </row>
    <row r="205" spans="1:18">
      <c r="A205" s="8">
        <v>15</v>
      </c>
      <c r="B205" s="49" t="s">
        <v>34</v>
      </c>
      <c r="C205" s="49"/>
      <c r="D205" s="49"/>
      <c r="E205" s="8">
        <v>20</v>
      </c>
      <c r="F205" s="8"/>
      <c r="G205" s="8">
        <v>4.6399999999999997</v>
      </c>
      <c r="H205" s="8">
        <v>5.9</v>
      </c>
      <c r="I205" s="8">
        <v>0</v>
      </c>
      <c r="J205" s="8">
        <v>71.66</v>
      </c>
      <c r="K205" s="8">
        <v>6.0000000000000001E-3</v>
      </c>
      <c r="L205" s="8">
        <v>0.14000000000000001</v>
      </c>
      <c r="M205" s="8">
        <v>0.04</v>
      </c>
      <c r="N205" s="8">
        <v>0.4</v>
      </c>
      <c r="O205" s="8">
        <v>200</v>
      </c>
      <c r="P205" s="8">
        <v>120</v>
      </c>
      <c r="Q205" s="8">
        <v>11</v>
      </c>
      <c r="R205" s="8">
        <v>0.03</v>
      </c>
    </row>
    <row r="206" spans="1:18">
      <c r="A206" s="8"/>
      <c r="B206" s="49" t="s">
        <v>35</v>
      </c>
      <c r="C206" s="49"/>
      <c r="D206" s="49"/>
      <c r="E206" s="8" t="s">
        <v>225</v>
      </c>
      <c r="F206" s="8"/>
      <c r="G206" s="8">
        <v>3.82</v>
      </c>
      <c r="H206" s="8">
        <v>0.64</v>
      </c>
      <c r="I206" s="8">
        <v>29.42</v>
      </c>
      <c r="J206" s="8">
        <v>138.72</v>
      </c>
      <c r="K206" s="8">
        <v>0.14000000000000001</v>
      </c>
      <c r="L206" s="8">
        <v>0</v>
      </c>
      <c r="M206" s="8">
        <v>0</v>
      </c>
      <c r="N206" s="8">
        <v>0.97</v>
      </c>
      <c r="O206" s="8">
        <v>20.2</v>
      </c>
      <c r="P206" s="8">
        <v>96</v>
      </c>
      <c r="Q206" s="8">
        <v>15.4</v>
      </c>
      <c r="R206" s="8">
        <v>0.41</v>
      </c>
    </row>
    <row r="207" spans="1:18">
      <c r="A207" s="8">
        <v>377</v>
      </c>
      <c r="B207" s="49" t="s">
        <v>36</v>
      </c>
      <c r="C207" s="49"/>
      <c r="D207" s="49"/>
      <c r="E207" s="8" t="s">
        <v>37</v>
      </c>
      <c r="F207" s="8"/>
      <c r="G207" s="8">
        <v>0.53</v>
      </c>
      <c r="H207" s="8">
        <v>0</v>
      </c>
      <c r="I207" s="8">
        <v>9.8699999999999992</v>
      </c>
      <c r="J207" s="20">
        <v>41.6</v>
      </c>
      <c r="K207" s="8">
        <v>0</v>
      </c>
      <c r="L207" s="8">
        <v>2.2000000000000002</v>
      </c>
      <c r="M207" s="8">
        <v>0</v>
      </c>
      <c r="N207" s="8">
        <v>0.06</v>
      </c>
      <c r="O207" s="8">
        <v>16</v>
      </c>
      <c r="P207" s="8">
        <v>8</v>
      </c>
      <c r="Q207" s="8">
        <v>6</v>
      </c>
      <c r="R207" s="8">
        <v>0.8</v>
      </c>
    </row>
    <row r="208" spans="1:18">
      <c r="A208" s="8"/>
      <c r="B208" s="49" t="s">
        <v>38</v>
      </c>
      <c r="C208" s="49"/>
      <c r="D208" s="4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8"/>
      <c r="B209" s="49" t="s">
        <v>61</v>
      </c>
      <c r="C209" s="49"/>
      <c r="D209" s="4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>
      <c r="A210" s="8"/>
      <c r="B210" s="32" t="s">
        <v>62</v>
      </c>
      <c r="C210" s="32"/>
      <c r="D210" s="32"/>
      <c r="E210" s="8"/>
      <c r="F210" s="8"/>
      <c r="G210" s="13">
        <f t="shared" ref="G210:R210" si="34">SUM(G198:G209)</f>
        <v>12.589999999999998</v>
      </c>
      <c r="H210" s="13">
        <f t="shared" si="34"/>
        <v>15.440000000000001</v>
      </c>
      <c r="I210" s="13">
        <f t="shared" si="34"/>
        <v>69.84</v>
      </c>
      <c r="J210" s="13">
        <f t="shared" si="34"/>
        <v>468.68000000000006</v>
      </c>
      <c r="K210" s="13">
        <f t="shared" si="34"/>
        <v>0.248</v>
      </c>
      <c r="L210" s="13">
        <f t="shared" si="34"/>
        <v>13.39</v>
      </c>
      <c r="M210" s="13">
        <f t="shared" si="34"/>
        <v>9.4E-2</v>
      </c>
      <c r="N210" s="13">
        <f t="shared" si="34"/>
        <v>2.44</v>
      </c>
      <c r="O210" s="13">
        <f t="shared" si="34"/>
        <v>372.59999999999997</v>
      </c>
      <c r="P210" s="13">
        <f t="shared" si="34"/>
        <v>341.4</v>
      </c>
      <c r="Q210" s="13">
        <f t="shared" si="34"/>
        <v>59.669999999999995</v>
      </c>
      <c r="R210" s="13">
        <f t="shared" si="34"/>
        <v>3.8600000000000003</v>
      </c>
    </row>
    <row r="211" spans="1:18">
      <c r="A211" s="8"/>
      <c r="B211" s="46" t="s">
        <v>39</v>
      </c>
      <c r="C211" s="47"/>
      <c r="D211" s="4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>
      <c r="A212" s="8">
        <v>101</v>
      </c>
      <c r="B212" s="49" t="s">
        <v>108</v>
      </c>
      <c r="C212" s="49"/>
      <c r="D212" s="49"/>
      <c r="E212" s="8">
        <v>250</v>
      </c>
      <c r="F212" s="8"/>
      <c r="G212" s="8">
        <v>2.7</v>
      </c>
      <c r="H212" s="8">
        <v>2.78</v>
      </c>
      <c r="I212" s="8">
        <v>14.58</v>
      </c>
      <c r="J212" s="8">
        <v>90.68</v>
      </c>
      <c r="K212" s="8">
        <v>0</v>
      </c>
      <c r="L212" s="8">
        <v>2.62</v>
      </c>
      <c r="M212" s="8">
        <v>0</v>
      </c>
      <c r="N212" s="8">
        <v>2.2999999999999998</v>
      </c>
      <c r="O212" s="8">
        <v>35.869999999999997</v>
      </c>
      <c r="P212" s="8">
        <v>53.57</v>
      </c>
      <c r="Q212" s="8">
        <v>14.17</v>
      </c>
      <c r="R212" s="8">
        <v>0.56999999999999995</v>
      </c>
    </row>
    <row r="213" spans="1:18">
      <c r="A213" s="8"/>
      <c r="B213" s="49" t="s">
        <v>72</v>
      </c>
      <c r="C213" s="49"/>
      <c r="D213" s="4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>
      <c r="A214" s="8"/>
      <c r="B214" s="49" t="s">
        <v>109</v>
      </c>
      <c r="C214" s="49"/>
      <c r="D214" s="4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>
      <c r="A215" s="8"/>
      <c r="B215" s="49" t="s">
        <v>43</v>
      </c>
      <c r="C215" s="49"/>
      <c r="D215" s="4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>
      <c r="A216" s="8"/>
      <c r="B216" s="49" t="s">
        <v>44</v>
      </c>
      <c r="C216" s="49"/>
      <c r="D216" s="4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>
      <c r="A217" s="8"/>
      <c r="B217" s="49" t="s">
        <v>99</v>
      </c>
      <c r="C217" s="49"/>
      <c r="D217" s="4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>
      <c r="A218" s="8"/>
      <c r="B218" s="49" t="s">
        <v>46</v>
      </c>
      <c r="C218" s="49"/>
      <c r="D218" s="4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>
      <c r="A219" s="8">
        <v>309</v>
      </c>
      <c r="B219" s="49" t="s">
        <v>47</v>
      </c>
      <c r="C219" s="49"/>
      <c r="D219" s="49"/>
      <c r="E219" s="8">
        <v>200</v>
      </c>
      <c r="F219" s="8"/>
      <c r="G219" s="20">
        <v>6.8</v>
      </c>
      <c r="H219" s="20">
        <v>10</v>
      </c>
      <c r="I219" s="20">
        <v>38</v>
      </c>
      <c r="J219" s="20">
        <v>269.2</v>
      </c>
      <c r="K219" s="8">
        <v>0.23</v>
      </c>
      <c r="L219" s="8">
        <v>5.8</v>
      </c>
      <c r="M219" s="8">
        <v>0</v>
      </c>
      <c r="N219" s="8">
        <v>1</v>
      </c>
      <c r="O219" s="8">
        <v>42.7</v>
      </c>
      <c r="P219" s="8">
        <v>88.1</v>
      </c>
      <c r="Q219" s="8">
        <v>35.6</v>
      </c>
      <c r="R219" s="8">
        <v>2.0499999999999998</v>
      </c>
    </row>
    <row r="220" spans="1:18">
      <c r="A220" s="8"/>
      <c r="B220" s="49" t="s">
        <v>48</v>
      </c>
      <c r="C220" s="49"/>
      <c r="D220" s="4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>
      <c r="A221" s="8"/>
      <c r="B221" s="49" t="s">
        <v>49</v>
      </c>
      <c r="C221" s="49"/>
      <c r="D221" s="4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>
      <c r="A222" s="8">
        <v>278</v>
      </c>
      <c r="B222" s="49" t="s">
        <v>110</v>
      </c>
      <c r="C222" s="49"/>
      <c r="D222" s="49"/>
      <c r="E222" s="8" t="s">
        <v>124</v>
      </c>
      <c r="F222" s="8"/>
      <c r="G222" s="8">
        <v>6.93</v>
      </c>
      <c r="H222" s="8">
        <v>7.47</v>
      </c>
      <c r="I222" s="8">
        <v>11.07</v>
      </c>
      <c r="J222" s="20">
        <v>159.19999999999999</v>
      </c>
      <c r="K222" s="8">
        <v>7.0000000000000007E-2</v>
      </c>
      <c r="L222" s="8">
        <v>0</v>
      </c>
      <c r="M222" s="8">
        <v>0</v>
      </c>
      <c r="N222" s="8">
        <v>1.23</v>
      </c>
      <c r="O222" s="8">
        <v>78.25</v>
      </c>
      <c r="P222" s="8">
        <v>179.82</v>
      </c>
      <c r="Q222" s="8">
        <v>6</v>
      </c>
      <c r="R222" s="8">
        <v>0</v>
      </c>
    </row>
    <row r="223" spans="1:18">
      <c r="A223" s="8"/>
      <c r="B223" s="35" t="s">
        <v>111</v>
      </c>
      <c r="C223" s="38"/>
      <c r="D223" s="3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>
      <c r="A224" s="8"/>
      <c r="B224" s="35" t="s">
        <v>112</v>
      </c>
      <c r="C224" s="38"/>
      <c r="D224" s="3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>
      <c r="A225" s="8"/>
      <c r="B225" s="35" t="s">
        <v>113</v>
      </c>
      <c r="C225" s="38"/>
      <c r="D225" s="3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>
      <c r="A226" s="8"/>
      <c r="B226" s="35" t="s">
        <v>114</v>
      </c>
      <c r="C226" s="38"/>
      <c r="D226" s="3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>
      <c r="A227" s="8"/>
      <c r="B227" s="35" t="s">
        <v>115</v>
      </c>
      <c r="C227" s="38"/>
      <c r="D227" s="3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>
      <c r="A228" s="8">
        <v>20</v>
      </c>
      <c r="B228" s="35" t="s">
        <v>79</v>
      </c>
      <c r="C228" s="38"/>
      <c r="D228" s="39"/>
      <c r="E228" s="8">
        <v>100</v>
      </c>
      <c r="F228" s="8"/>
      <c r="G228" s="8">
        <v>0.92</v>
      </c>
      <c r="H228" s="8">
        <v>0.28999999999999998</v>
      </c>
      <c r="I228" s="8">
        <v>2.4500000000000002</v>
      </c>
      <c r="J228" s="8">
        <v>14.69</v>
      </c>
      <c r="K228" s="8">
        <v>0.03</v>
      </c>
      <c r="L228" s="8">
        <v>4.2</v>
      </c>
      <c r="M228" s="8">
        <v>0</v>
      </c>
      <c r="N228" s="8">
        <v>0.3</v>
      </c>
      <c r="O228" s="8">
        <v>9.3000000000000007</v>
      </c>
      <c r="P228" s="8">
        <v>16.8</v>
      </c>
      <c r="Q228" s="8">
        <v>10.199999999999999</v>
      </c>
      <c r="R228" s="8">
        <v>0.42</v>
      </c>
    </row>
    <row r="229" spans="1:18">
      <c r="A229" s="8"/>
      <c r="B229" s="35" t="s">
        <v>167</v>
      </c>
      <c r="C229" s="38"/>
      <c r="D229" s="3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>
      <c r="A230" s="8"/>
      <c r="B230" s="35" t="s">
        <v>45</v>
      </c>
      <c r="C230" s="38"/>
      <c r="D230" s="3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>
      <c r="A231" s="8">
        <v>349</v>
      </c>
      <c r="B231" s="35" t="s">
        <v>105</v>
      </c>
      <c r="C231" s="38"/>
      <c r="D231" s="39"/>
      <c r="E231" s="8">
        <v>200</v>
      </c>
      <c r="F231" s="8"/>
      <c r="G231" s="8">
        <v>1.1599999999999999</v>
      </c>
      <c r="H231" s="8">
        <v>0.3</v>
      </c>
      <c r="I231" s="8">
        <v>47.26</v>
      </c>
      <c r="J231" s="8">
        <v>196.38</v>
      </c>
      <c r="K231" s="8">
        <v>0.02</v>
      </c>
      <c r="L231" s="8">
        <v>0.7</v>
      </c>
      <c r="M231" s="8">
        <v>0</v>
      </c>
      <c r="N231" s="8">
        <v>0</v>
      </c>
      <c r="O231" s="8">
        <v>32.5</v>
      </c>
      <c r="P231" s="8">
        <v>23.5</v>
      </c>
      <c r="Q231" s="8">
        <v>17.5</v>
      </c>
      <c r="R231" s="8">
        <v>0.7</v>
      </c>
    </row>
    <row r="232" spans="1:18" ht="26.25" customHeight="1">
      <c r="A232" s="8"/>
      <c r="B232" s="64" t="s">
        <v>242</v>
      </c>
      <c r="C232" s="65"/>
      <c r="D232" s="6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>
      <c r="A233" s="8"/>
      <c r="B233" s="35" t="s">
        <v>60</v>
      </c>
      <c r="C233" s="38"/>
      <c r="D233" s="39"/>
      <c r="E233" s="8" t="s">
        <v>226</v>
      </c>
      <c r="F233" s="8"/>
      <c r="G233" s="20">
        <v>5.4</v>
      </c>
      <c r="H233" s="8">
        <v>1.04</v>
      </c>
      <c r="I233" s="8">
        <v>29.42</v>
      </c>
      <c r="J233" s="8">
        <v>185.48</v>
      </c>
      <c r="K233" s="8">
        <v>0.17</v>
      </c>
      <c r="L233" s="8">
        <v>0</v>
      </c>
      <c r="M233" s="8">
        <v>0</v>
      </c>
      <c r="N233" s="8">
        <v>1.1200000000000001</v>
      </c>
      <c r="O233" s="8">
        <v>26</v>
      </c>
      <c r="P233" s="8">
        <v>136</v>
      </c>
      <c r="Q233" s="8">
        <v>43.2</v>
      </c>
      <c r="R233" s="8">
        <v>2.72</v>
      </c>
    </row>
    <row r="234" spans="1:18">
      <c r="A234" s="8"/>
      <c r="B234" s="45" t="s">
        <v>63</v>
      </c>
      <c r="C234" s="36"/>
      <c r="D234" s="37"/>
      <c r="E234" s="8"/>
      <c r="F234" s="8"/>
      <c r="G234" s="25">
        <f>SUM(G212:G233)</f>
        <v>23.910000000000004</v>
      </c>
      <c r="H234" s="25">
        <f t="shared" ref="H234:R234" si="35">SUM(H212:H233)</f>
        <v>21.88</v>
      </c>
      <c r="I234" s="25">
        <f t="shared" si="35"/>
        <v>142.77999999999997</v>
      </c>
      <c r="J234" s="25">
        <f t="shared" si="35"/>
        <v>915.63</v>
      </c>
      <c r="K234" s="25">
        <f t="shared" si="35"/>
        <v>0.52000000000000013</v>
      </c>
      <c r="L234" s="25">
        <f t="shared" si="35"/>
        <v>13.32</v>
      </c>
      <c r="M234" s="25">
        <f t="shared" si="35"/>
        <v>0</v>
      </c>
      <c r="N234" s="25">
        <f t="shared" si="35"/>
        <v>5.9499999999999993</v>
      </c>
      <c r="O234" s="25">
        <f t="shared" si="35"/>
        <v>224.62</v>
      </c>
      <c r="P234" s="25">
        <f t="shared" si="35"/>
        <v>497.79</v>
      </c>
      <c r="Q234" s="25">
        <f t="shared" si="35"/>
        <v>126.67</v>
      </c>
      <c r="R234" s="25">
        <f t="shared" si="35"/>
        <v>6.4599999999999991</v>
      </c>
    </row>
    <row r="235" spans="1:18">
      <c r="A235" s="8"/>
      <c r="B235" s="46" t="s">
        <v>234</v>
      </c>
      <c r="C235" s="47"/>
      <c r="D235" s="48"/>
      <c r="E235" s="8"/>
      <c r="F235" s="8"/>
      <c r="G235" s="2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>
      <c r="A236" s="8"/>
      <c r="B236" s="35" t="s">
        <v>245</v>
      </c>
      <c r="C236" s="56"/>
      <c r="D236" s="57"/>
      <c r="E236" s="8">
        <v>60</v>
      </c>
      <c r="F236" s="8"/>
      <c r="G236" s="15">
        <v>3.82</v>
      </c>
      <c r="H236" s="15">
        <v>0.84</v>
      </c>
      <c r="I236" s="15">
        <v>19.760000000000002</v>
      </c>
      <c r="J236" s="15">
        <v>138.72</v>
      </c>
      <c r="K236" s="15">
        <v>0.17</v>
      </c>
      <c r="L236" s="15">
        <v>0</v>
      </c>
      <c r="M236" s="15">
        <f t="shared" ref="M236" si="36">SUM(M212:M235)</f>
        <v>0</v>
      </c>
      <c r="N236" s="15">
        <v>1.1200000000000001</v>
      </c>
      <c r="O236" s="15">
        <v>26</v>
      </c>
      <c r="P236" s="15">
        <v>136</v>
      </c>
      <c r="Q236" s="15">
        <v>43.2</v>
      </c>
      <c r="R236" s="15">
        <v>2.72</v>
      </c>
    </row>
    <row r="237" spans="1:18">
      <c r="A237" s="8"/>
      <c r="B237" s="49" t="s">
        <v>246</v>
      </c>
      <c r="C237" s="31"/>
      <c r="D237" s="31"/>
      <c r="E237" s="8">
        <v>200</v>
      </c>
      <c r="F237" s="8"/>
      <c r="G237" s="15">
        <v>0.24</v>
      </c>
      <c r="H237" s="15">
        <v>0.12</v>
      </c>
      <c r="I237" s="15">
        <v>28.52</v>
      </c>
      <c r="J237" s="15">
        <v>145.08000000000001</v>
      </c>
      <c r="K237" s="15">
        <v>0.01</v>
      </c>
      <c r="L237" s="15">
        <v>0.9</v>
      </c>
      <c r="M237" s="15">
        <v>0</v>
      </c>
      <c r="N237" s="15">
        <v>0.4</v>
      </c>
      <c r="O237" s="15">
        <v>14.18</v>
      </c>
      <c r="P237" s="15">
        <v>4.4000000000000004</v>
      </c>
      <c r="Q237" s="15">
        <v>5.14</v>
      </c>
      <c r="R237" s="15">
        <v>0.98</v>
      </c>
    </row>
    <row r="238" spans="1:18">
      <c r="A238" s="8"/>
      <c r="B238" s="32" t="s">
        <v>179</v>
      </c>
      <c r="C238" s="32"/>
      <c r="D238" s="32"/>
      <c r="E238" s="8"/>
      <c r="F238" s="8"/>
      <c r="G238" s="25">
        <f>G210+G234+G236+G237</f>
        <v>40.56</v>
      </c>
      <c r="H238" s="25">
        <f t="shared" ref="H238:R238" si="37">H210+H234+H236+H237</f>
        <v>38.28</v>
      </c>
      <c r="I238" s="25">
        <f t="shared" si="37"/>
        <v>260.89999999999998</v>
      </c>
      <c r="J238" s="25">
        <f t="shared" si="37"/>
        <v>1668.11</v>
      </c>
      <c r="K238" s="25">
        <f t="shared" si="37"/>
        <v>0.94800000000000018</v>
      </c>
      <c r="L238" s="25">
        <f t="shared" si="37"/>
        <v>27.61</v>
      </c>
      <c r="M238" s="25">
        <f t="shared" si="37"/>
        <v>9.4E-2</v>
      </c>
      <c r="N238" s="25">
        <f t="shared" si="37"/>
        <v>9.9099999999999984</v>
      </c>
      <c r="O238" s="25">
        <f t="shared" si="37"/>
        <v>637.4</v>
      </c>
      <c r="P238" s="25">
        <f t="shared" si="37"/>
        <v>979.59</v>
      </c>
      <c r="Q238" s="25">
        <f t="shared" si="37"/>
        <v>234.68</v>
      </c>
      <c r="R238" s="25">
        <f t="shared" si="37"/>
        <v>14.020000000000001</v>
      </c>
    </row>
    <row r="240" spans="1:18" ht="49.5" customHeight="1">
      <c r="A240" s="12"/>
      <c r="B240" s="58" t="s">
        <v>215</v>
      </c>
      <c r="C240" s="59"/>
      <c r="D240" s="60"/>
      <c r="E240" s="50" t="s">
        <v>8</v>
      </c>
      <c r="F240" s="51"/>
      <c r="G240" s="51"/>
      <c r="H240" s="51"/>
      <c r="I240" s="52"/>
      <c r="J240" s="12" t="s">
        <v>9</v>
      </c>
      <c r="K240" s="50" t="s">
        <v>10</v>
      </c>
      <c r="L240" s="51"/>
      <c r="M240" s="51"/>
      <c r="N240" s="52"/>
      <c r="O240" s="50" t="s">
        <v>11</v>
      </c>
      <c r="P240" s="51"/>
      <c r="Q240" s="51"/>
      <c r="R240" s="52"/>
    </row>
    <row r="241" spans="1:18" ht="30">
      <c r="A241" s="12" t="s">
        <v>28</v>
      </c>
      <c r="B241" s="53" t="s">
        <v>7</v>
      </c>
      <c r="C241" s="53"/>
      <c r="D241" s="53"/>
      <c r="E241" s="7" t="s">
        <v>12</v>
      </c>
      <c r="F241" s="12" t="s">
        <v>13</v>
      </c>
      <c r="G241" s="12" t="s">
        <v>14</v>
      </c>
      <c r="H241" s="12" t="s">
        <v>15</v>
      </c>
      <c r="I241" s="12" t="s">
        <v>16</v>
      </c>
      <c r="J241" s="12" t="s">
        <v>17</v>
      </c>
      <c r="K241" s="12" t="s">
        <v>18</v>
      </c>
      <c r="L241" s="12" t="s">
        <v>19</v>
      </c>
      <c r="M241" s="12" t="s">
        <v>20</v>
      </c>
      <c r="N241" s="12" t="s">
        <v>21</v>
      </c>
      <c r="O241" s="12" t="s">
        <v>22</v>
      </c>
      <c r="P241" s="12" t="s">
        <v>23</v>
      </c>
      <c r="Q241" s="12" t="s">
        <v>24</v>
      </c>
      <c r="R241" s="12" t="s">
        <v>25</v>
      </c>
    </row>
    <row r="242" spans="1:18">
      <c r="A242" s="8"/>
      <c r="B242" s="54" t="s">
        <v>26</v>
      </c>
      <c r="C242" s="54"/>
      <c r="D242" s="5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>
      <c r="A243" s="8">
        <v>223</v>
      </c>
      <c r="B243" s="49" t="s">
        <v>64</v>
      </c>
      <c r="C243" s="49"/>
      <c r="D243" s="49"/>
      <c r="E243" s="8" t="s">
        <v>224</v>
      </c>
      <c r="F243" s="8"/>
      <c r="G243" s="8">
        <v>27.8</v>
      </c>
      <c r="H243" s="8">
        <v>19.2</v>
      </c>
      <c r="I243" s="8">
        <v>40.200000000000003</v>
      </c>
      <c r="J243" s="20">
        <v>444.8</v>
      </c>
      <c r="K243" s="8">
        <v>0.09</v>
      </c>
      <c r="L243" s="8">
        <v>0.7</v>
      </c>
      <c r="M243" s="8">
        <v>0.1</v>
      </c>
      <c r="N243" s="8">
        <v>0.5</v>
      </c>
      <c r="O243" s="8">
        <v>250</v>
      </c>
      <c r="P243" s="8">
        <v>301.72000000000003</v>
      </c>
      <c r="Q243" s="8">
        <v>36</v>
      </c>
      <c r="R243" s="8">
        <v>1</v>
      </c>
    </row>
    <row r="244" spans="1:18">
      <c r="A244" s="8"/>
      <c r="B244" s="49" t="s">
        <v>65</v>
      </c>
      <c r="C244" s="49"/>
      <c r="D244" s="4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>
      <c r="A245" s="8"/>
      <c r="B245" s="49" t="s">
        <v>66</v>
      </c>
      <c r="C245" s="49"/>
      <c r="D245" s="4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>
      <c r="A246" s="8"/>
      <c r="B246" s="49" t="s">
        <v>67</v>
      </c>
      <c r="C246" s="49"/>
      <c r="D246" s="4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>
      <c r="A247" s="8"/>
      <c r="B247" s="49" t="s">
        <v>68</v>
      </c>
      <c r="C247" s="49"/>
      <c r="D247" s="4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>
      <c r="A248" s="8"/>
      <c r="B248" s="49" t="s">
        <v>33</v>
      </c>
      <c r="C248" s="49"/>
      <c r="D248" s="49"/>
      <c r="E248" s="8">
        <v>100</v>
      </c>
      <c r="F248" s="8"/>
      <c r="G248" s="8">
        <v>0.3</v>
      </c>
      <c r="H248" s="8">
        <v>0.3</v>
      </c>
      <c r="I248" s="8">
        <v>7.35</v>
      </c>
      <c r="J248" s="20">
        <v>33.299999999999997</v>
      </c>
      <c r="K248" s="8">
        <v>0.03</v>
      </c>
      <c r="L248" s="8">
        <v>10</v>
      </c>
      <c r="M248" s="8">
        <v>0</v>
      </c>
      <c r="N248" s="8">
        <v>0.2</v>
      </c>
      <c r="O248" s="8">
        <v>16</v>
      </c>
      <c r="P248" s="8">
        <v>11</v>
      </c>
      <c r="Q248" s="8">
        <v>9</v>
      </c>
      <c r="R248" s="8">
        <v>2.2000000000000002</v>
      </c>
    </row>
    <row r="249" spans="1:18">
      <c r="A249" s="8"/>
      <c r="B249" s="49" t="s">
        <v>34</v>
      </c>
      <c r="C249" s="49"/>
      <c r="D249" s="49"/>
      <c r="E249" s="8">
        <v>20</v>
      </c>
      <c r="F249" s="8"/>
      <c r="G249" s="8">
        <v>4.6399999999999997</v>
      </c>
      <c r="H249" s="8">
        <v>5.9</v>
      </c>
      <c r="I249" s="8">
        <v>0</v>
      </c>
      <c r="J249" s="8">
        <v>71.66</v>
      </c>
      <c r="K249" s="8">
        <v>1E-3</v>
      </c>
      <c r="L249" s="8">
        <v>0</v>
      </c>
      <c r="M249" s="8">
        <v>1E-3</v>
      </c>
      <c r="N249" s="8">
        <v>0.35</v>
      </c>
      <c r="O249" s="8">
        <v>4</v>
      </c>
      <c r="P249" s="8">
        <v>2.5</v>
      </c>
      <c r="Q249" s="8">
        <v>9</v>
      </c>
      <c r="R249" s="8">
        <v>0.35</v>
      </c>
    </row>
    <row r="250" spans="1:18">
      <c r="A250" s="8"/>
      <c r="B250" s="49" t="s">
        <v>35</v>
      </c>
      <c r="C250" s="49"/>
      <c r="D250" s="49"/>
      <c r="E250" s="8" t="s">
        <v>225</v>
      </c>
      <c r="F250" s="8"/>
      <c r="G250" s="8">
        <v>3.82</v>
      </c>
      <c r="H250" s="8">
        <v>0.64</v>
      </c>
      <c r="I250" s="8">
        <v>29.42</v>
      </c>
      <c r="J250" s="8">
        <v>138.72</v>
      </c>
      <c r="K250" s="8">
        <v>0.14000000000000001</v>
      </c>
      <c r="L250" s="8">
        <v>0</v>
      </c>
      <c r="M250" s="8">
        <v>0</v>
      </c>
      <c r="N250" s="8">
        <v>0.97</v>
      </c>
      <c r="O250" s="8">
        <v>20.2</v>
      </c>
      <c r="P250" s="8">
        <v>96</v>
      </c>
      <c r="Q250" s="8">
        <v>15.4</v>
      </c>
      <c r="R250" s="8">
        <v>0.41</v>
      </c>
    </row>
    <row r="251" spans="1:18">
      <c r="A251" s="8">
        <v>382</v>
      </c>
      <c r="B251" s="49" t="s">
        <v>69</v>
      </c>
      <c r="C251" s="49"/>
      <c r="D251" s="49"/>
      <c r="E251" s="8">
        <v>200</v>
      </c>
      <c r="F251" s="8"/>
      <c r="G251" s="8">
        <v>3.78</v>
      </c>
      <c r="H251" s="8">
        <v>0.67</v>
      </c>
      <c r="I251" s="20">
        <v>26</v>
      </c>
      <c r="J251" s="8">
        <v>125.11</v>
      </c>
      <c r="K251" s="8">
        <v>0.6</v>
      </c>
      <c r="L251" s="8">
        <v>1.6</v>
      </c>
      <c r="M251" s="8">
        <v>2.5000000000000001E-2</v>
      </c>
      <c r="N251" s="8">
        <v>0.4</v>
      </c>
      <c r="O251" s="8">
        <v>152.19999999999999</v>
      </c>
      <c r="P251" s="8">
        <v>124.4</v>
      </c>
      <c r="Q251" s="8">
        <v>21.2</v>
      </c>
      <c r="R251" s="8">
        <v>0.48</v>
      </c>
    </row>
    <row r="252" spans="1:18">
      <c r="A252" s="8"/>
      <c r="B252" s="49" t="s">
        <v>70</v>
      </c>
      <c r="C252" s="49"/>
      <c r="D252" s="4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>
      <c r="A253" s="8"/>
      <c r="B253" s="49" t="s">
        <v>71</v>
      </c>
      <c r="C253" s="49"/>
      <c r="D253" s="4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>
      <c r="A254" s="8"/>
      <c r="B254" s="32" t="s">
        <v>62</v>
      </c>
      <c r="C254" s="32"/>
      <c r="D254" s="32"/>
      <c r="E254" s="8"/>
      <c r="F254" s="8"/>
      <c r="G254" s="13">
        <f t="shared" ref="G254:R254" si="38">SUM(G242:G253)</f>
        <v>40.340000000000003</v>
      </c>
      <c r="H254" s="13">
        <f t="shared" si="38"/>
        <v>26.71</v>
      </c>
      <c r="I254" s="13">
        <f t="shared" si="38"/>
        <v>102.97</v>
      </c>
      <c r="J254" s="13">
        <f t="shared" si="38"/>
        <v>813.59</v>
      </c>
      <c r="K254" s="13">
        <f t="shared" si="38"/>
        <v>0.86099999999999999</v>
      </c>
      <c r="L254" s="13">
        <f t="shared" si="38"/>
        <v>12.299999999999999</v>
      </c>
      <c r="M254" s="13">
        <f t="shared" si="38"/>
        <v>0.126</v>
      </c>
      <c r="N254" s="13">
        <f t="shared" si="38"/>
        <v>2.4199999999999995</v>
      </c>
      <c r="O254" s="13">
        <f t="shared" si="38"/>
        <v>442.4</v>
      </c>
      <c r="P254" s="13">
        <f t="shared" si="38"/>
        <v>535.62</v>
      </c>
      <c r="Q254" s="13">
        <f t="shared" si="38"/>
        <v>90.600000000000009</v>
      </c>
      <c r="R254" s="13">
        <f t="shared" si="38"/>
        <v>4.4400000000000004</v>
      </c>
    </row>
    <row r="255" spans="1:18">
      <c r="A255" s="8"/>
      <c r="B255" s="46" t="s">
        <v>39</v>
      </c>
      <c r="C255" s="47"/>
      <c r="D255" s="4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>
      <c r="A256" s="8">
        <v>113</v>
      </c>
      <c r="B256" s="49" t="s">
        <v>116</v>
      </c>
      <c r="C256" s="49"/>
      <c r="D256" s="49"/>
      <c r="E256" s="8">
        <v>250</v>
      </c>
      <c r="F256" s="8"/>
      <c r="G256" s="8">
        <v>2.98</v>
      </c>
      <c r="H256" s="8">
        <v>2.83</v>
      </c>
      <c r="I256" s="8">
        <v>15.7</v>
      </c>
      <c r="J256" s="8">
        <v>100.13</v>
      </c>
      <c r="K256" s="8">
        <v>0.05</v>
      </c>
      <c r="L256" s="8">
        <v>0.5</v>
      </c>
      <c r="M256" s="8">
        <v>12.5</v>
      </c>
      <c r="N256" s="8">
        <v>0.75</v>
      </c>
      <c r="O256" s="8">
        <v>28.55</v>
      </c>
      <c r="P256" s="8">
        <v>38.5</v>
      </c>
      <c r="Q256" s="8">
        <v>10.7</v>
      </c>
      <c r="R256" s="8">
        <v>0.65</v>
      </c>
    </row>
    <row r="257" spans="1:18">
      <c r="A257" s="8"/>
      <c r="B257" s="49" t="s">
        <v>41</v>
      </c>
      <c r="C257" s="49"/>
      <c r="D257" s="4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>
      <c r="A258" s="8"/>
      <c r="B258" s="49" t="s">
        <v>117</v>
      </c>
      <c r="C258" s="49"/>
      <c r="D258" s="4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>
      <c r="A259" s="8"/>
      <c r="B259" s="49" t="s">
        <v>118</v>
      </c>
      <c r="C259" s="49"/>
      <c r="D259" s="4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>
      <c r="A260" s="8"/>
      <c r="B260" s="49" t="s">
        <v>44</v>
      </c>
      <c r="C260" s="49"/>
      <c r="D260" s="4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>
      <c r="A261" s="8"/>
      <c r="B261" s="49" t="s">
        <v>45</v>
      </c>
      <c r="C261" s="49"/>
      <c r="D261" s="4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>
      <c r="A262" s="8"/>
      <c r="B262" s="49" t="s">
        <v>46</v>
      </c>
      <c r="C262" s="49"/>
      <c r="D262" s="4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>
      <c r="A263" s="8">
        <v>263</v>
      </c>
      <c r="B263" s="49" t="s">
        <v>119</v>
      </c>
      <c r="C263" s="49"/>
      <c r="D263" s="49"/>
      <c r="E263" s="8">
        <v>200</v>
      </c>
      <c r="F263" s="8"/>
      <c r="G263" s="8">
        <v>21.92</v>
      </c>
      <c r="H263" s="8">
        <v>24.08</v>
      </c>
      <c r="I263" s="8">
        <v>18.260000000000002</v>
      </c>
      <c r="J263" s="8">
        <v>377.47</v>
      </c>
      <c r="K263" s="8">
        <v>0.4</v>
      </c>
      <c r="L263" s="8">
        <v>6.12</v>
      </c>
      <c r="M263" s="8">
        <v>0</v>
      </c>
      <c r="N263" s="8">
        <v>2.2999999999999998</v>
      </c>
      <c r="O263" s="8">
        <v>39.200000000000003</v>
      </c>
      <c r="P263" s="8">
        <v>139</v>
      </c>
      <c r="Q263" s="8">
        <v>43.83</v>
      </c>
      <c r="R263" s="8">
        <v>2.16</v>
      </c>
    </row>
    <row r="264" spans="1:18">
      <c r="A264" s="8"/>
      <c r="B264" s="49" t="s">
        <v>120</v>
      </c>
      <c r="C264" s="49"/>
      <c r="D264" s="4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>
      <c r="A265" s="8"/>
      <c r="B265" s="49" t="s">
        <v>121</v>
      </c>
      <c r="C265" s="49"/>
      <c r="D265" s="4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>
      <c r="A266" s="8"/>
      <c r="B266" s="49" t="s">
        <v>122</v>
      </c>
      <c r="C266" s="49"/>
      <c r="D266" s="4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>
      <c r="A267" s="8"/>
      <c r="B267" s="35" t="s">
        <v>123</v>
      </c>
      <c r="C267" s="38"/>
      <c r="D267" s="3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>
      <c r="A268" s="8"/>
      <c r="B268" s="35" t="s">
        <v>44</v>
      </c>
      <c r="C268" s="38"/>
      <c r="D268" s="3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>
      <c r="A269" s="8"/>
      <c r="B269" s="35" t="s">
        <v>102</v>
      </c>
      <c r="C269" s="38"/>
      <c r="D269" s="3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>
      <c r="A270" s="8">
        <v>20</v>
      </c>
      <c r="B270" s="35" t="s">
        <v>79</v>
      </c>
      <c r="C270" s="38"/>
      <c r="D270" s="39"/>
      <c r="E270" s="8">
        <v>100</v>
      </c>
      <c r="F270" s="8"/>
      <c r="G270" s="8">
        <v>0.92</v>
      </c>
      <c r="H270" s="8">
        <v>0.28999999999999998</v>
      </c>
      <c r="I270" s="8">
        <v>2.4500000000000002</v>
      </c>
      <c r="J270" s="8">
        <v>14.69</v>
      </c>
      <c r="K270" s="8">
        <v>0.03</v>
      </c>
      <c r="L270" s="8">
        <v>4.2</v>
      </c>
      <c r="M270" s="8">
        <v>0</v>
      </c>
      <c r="N270" s="8">
        <v>0.3</v>
      </c>
      <c r="O270" s="8">
        <v>9.3000000000000007</v>
      </c>
      <c r="P270" s="8">
        <v>16.8</v>
      </c>
      <c r="Q270" s="8">
        <v>10.199999999999999</v>
      </c>
      <c r="R270" s="8">
        <v>0.42</v>
      </c>
    </row>
    <row r="271" spans="1:18">
      <c r="A271" s="8"/>
      <c r="B271" s="35" t="s">
        <v>168</v>
      </c>
      <c r="C271" s="38"/>
      <c r="D271" s="3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>
      <c r="A272" s="8"/>
      <c r="B272" s="35" t="s">
        <v>45</v>
      </c>
      <c r="C272" s="38"/>
      <c r="D272" s="3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>
      <c r="A273" s="8">
        <v>648</v>
      </c>
      <c r="B273" s="35" t="s">
        <v>80</v>
      </c>
      <c r="C273" s="38"/>
      <c r="D273" s="39"/>
      <c r="E273" s="8">
        <v>200</v>
      </c>
      <c r="F273" s="8"/>
      <c r="G273" s="8">
        <v>0.24</v>
      </c>
      <c r="H273" s="8">
        <v>0.12</v>
      </c>
      <c r="I273" s="8">
        <v>28.52</v>
      </c>
      <c r="J273" s="8">
        <v>145.08000000000001</v>
      </c>
      <c r="K273" s="8">
        <v>0.01</v>
      </c>
      <c r="L273" s="8">
        <v>0.9</v>
      </c>
      <c r="M273" s="8">
        <v>0</v>
      </c>
      <c r="N273" s="8">
        <v>0.4</v>
      </c>
      <c r="O273" s="8">
        <v>14.18</v>
      </c>
      <c r="P273" s="8">
        <v>4.4000000000000004</v>
      </c>
      <c r="Q273" s="8">
        <v>5.14</v>
      </c>
      <c r="R273" s="8">
        <v>0.95</v>
      </c>
    </row>
    <row r="274" spans="1:18" ht="27.75" customHeight="1">
      <c r="A274" s="8"/>
      <c r="B274" s="40" t="s">
        <v>243</v>
      </c>
      <c r="C274" s="41"/>
      <c r="D274" s="42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>
      <c r="A275" s="8"/>
      <c r="B275" s="35" t="s">
        <v>60</v>
      </c>
      <c r="C275" s="38"/>
      <c r="D275" s="39"/>
      <c r="E275" s="8" t="s">
        <v>226</v>
      </c>
      <c r="F275" s="8"/>
      <c r="G275" s="20">
        <v>5.4</v>
      </c>
      <c r="H275" s="8">
        <v>1.04</v>
      </c>
      <c r="I275" s="8">
        <v>29.42</v>
      </c>
      <c r="J275" s="8">
        <v>185.48</v>
      </c>
      <c r="K275" s="8">
        <v>0.17</v>
      </c>
      <c r="L275" s="8">
        <v>0</v>
      </c>
      <c r="M275" s="8">
        <v>0</v>
      </c>
      <c r="N275" s="8">
        <v>1.1200000000000001</v>
      </c>
      <c r="O275" s="8">
        <v>26</v>
      </c>
      <c r="P275" s="8">
        <v>136</v>
      </c>
      <c r="Q275" s="8">
        <v>43.2</v>
      </c>
      <c r="R275" s="8">
        <v>2.72</v>
      </c>
    </row>
    <row r="276" spans="1:18">
      <c r="A276" s="8"/>
      <c r="B276" s="35" t="s">
        <v>59</v>
      </c>
      <c r="C276" s="38"/>
      <c r="D276" s="3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>
      <c r="A277" s="8"/>
      <c r="B277" s="45" t="s">
        <v>63</v>
      </c>
      <c r="C277" s="36"/>
      <c r="D277" s="37"/>
      <c r="E277" s="8"/>
      <c r="F277" s="8"/>
      <c r="G277" s="25">
        <f>SUM(G256:G275)</f>
        <v>31.46</v>
      </c>
      <c r="H277" s="25">
        <f t="shared" ref="H277:R277" si="39">SUM(H256:H275)</f>
        <v>28.359999999999996</v>
      </c>
      <c r="I277" s="25">
        <f t="shared" si="39"/>
        <v>94.350000000000009</v>
      </c>
      <c r="J277" s="25">
        <f t="shared" si="39"/>
        <v>822.85</v>
      </c>
      <c r="K277" s="25">
        <f t="shared" si="39"/>
        <v>0.66</v>
      </c>
      <c r="L277" s="25">
        <f t="shared" si="39"/>
        <v>11.72</v>
      </c>
      <c r="M277" s="25">
        <f t="shared" si="39"/>
        <v>12.5</v>
      </c>
      <c r="N277" s="25">
        <f t="shared" si="39"/>
        <v>4.8699999999999992</v>
      </c>
      <c r="O277" s="25">
        <f t="shared" si="39"/>
        <v>117.22999999999999</v>
      </c>
      <c r="P277" s="25">
        <f t="shared" si="39"/>
        <v>334.70000000000005</v>
      </c>
      <c r="Q277" s="25">
        <f t="shared" si="39"/>
        <v>113.07000000000001</v>
      </c>
      <c r="R277" s="25">
        <f t="shared" si="39"/>
        <v>6.9</v>
      </c>
    </row>
    <row r="278" spans="1:18">
      <c r="A278" s="8"/>
      <c r="B278" s="46" t="s">
        <v>234</v>
      </c>
      <c r="C278" s="47"/>
      <c r="D278" s="48"/>
      <c r="E278" s="8"/>
      <c r="F278" s="8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>
      <c r="A279" s="8"/>
      <c r="B279" s="31" t="s">
        <v>244</v>
      </c>
      <c r="C279" s="31"/>
      <c r="D279" s="31"/>
      <c r="E279" s="8"/>
      <c r="F279" s="8"/>
      <c r="G279" s="15">
        <v>3.82</v>
      </c>
      <c r="H279" s="15">
        <v>0.84</v>
      </c>
      <c r="I279" s="15">
        <v>19.760000000000002</v>
      </c>
      <c r="J279" s="15">
        <v>138.72</v>
      </c>
      <c r="K279" s="15">
        <v>0.17</v>
      </c>
      <c r="L279" s="15">
        <v>0</v>
      </c>
      <c r="M279" s="15">
        <v>0</v>
      </c>
      <c r="N279" s="15">
        <v>1.1200000000000001</v>
      </c>
      <c r="O279" s="15">
        <v>26</v>
      </c>
      <c r="P279" s="15">
        <v>136</v>
      </c>
      <c r="Q279" s="15">
        <v>43.2</v>
      </c>
      <c r="R279" s="15">
        <v>2.72</v>
      </c>
    </row>
    <row r="280" spans="1:18">
      <c r="A280" s="8"/>
      <c r="B280" s="31" t="s">
        <v>235</v>
      </c>
      <c r="C280" s="31"/>
      <c r="D280" s="31"/>
      <c r="E280" s="8"/>
      <c r="F280" s="8"/>
      <c r="G280" s="15">
        <v>0.24</v>
      </c>
      <c r="H280" s="15">
        <v>0.12</v>
      </c>
      <c r="I280" s="15">
        <v>28.52</v>
      </c>
      <c r="J280" s="15">
        <v>145.08000000000001</v>
      </c>
      <c r="K280" s="15">
        <v>0.01</v>
      </c>
      <c r="L280" s="15">
        <v>0.9</v>
      </c>
      <c r="M280" s="15">
        <f t="shared" ref="M280" si="40">M255+M279</f>
        <v>0</v>
      </c>
      <c r="N280" s="15">
        <v>0.4</v>
      </c>
      <c r="O280" s="15">
        <v>14.18</v>
      </c>
      <c r="P280" s="15">
        <v>4.4000000000000004</v>
      </c>
      <c r="Q280" s="15">
        <v>5.14</v>
      </c>
      <c r="R280" s="15">
        <v>0.95</v>
      </c>
    </row>
    <row r="281" spans="1:18">
      <c r="A281" s="8"/>
      <c r="B281" s="32" t="s">
        <v>179</v>
      </c>
      <c r="C281" s="32"/>
      <c r="D281" s="32"/>
      <c r="E281" s="8"/>
      <c r="F281" s="8"/>
      <c r="G281" s="25">
        <f>G254+G277+G279+G280</f>
        <v>75.86</v>
      </c>
      <c r="H281" s="25">
        <f t="shared" ref="H281:R281" si="41">H254+H277+H279+H280</f>
        <v>56.029999999999994</v>
      </c>
      <c r="I281" s="25">
        <f t="shared" si="41"/>
        <v>245.6</v>
      </c>
      <c r="J281" s="25">
        <f t="shared" si="41"/>
        <v>1920.24</v>
      </c>
      <c r="K281" s="25">
        <f t="shared" si="41"/>
        <v>1.7009999999999998</v>
      </c>
      <c r="L281" s="25">
        <f t="shared" si="41"/>
        <v>24.919999999999998</v>
      </c>
      <c r="M281" s="25">
        <f t="shared" si="41"/>
        <v>12.625999999999999</v>
      </c>
      <c r="N281" s="25">
        <f t="shared" si="41"/>
        <v>8.81</v>
      </c>
      <c r="O281" s="25">
        <f t="shared" si="41"/>
        <v>599.80999999999995</v>
      </c>
      <c r="P281" s="25">
        <f t="shared" si="41"/>
        <v>1010.72</v>
      </c>
      <c r="Q281" s="25">
        <f t="shared" si="41"/>
        <v>252.01</v>
      </c>
      <c r="R281" s="25">
        <f t="shared" si="41"/>
        <v>15.01</v>
      </c>
    </row>
    <row r="282" spans="1:18" ht="45.75" customHeight="1">
      <c r="A282" s="12"/>
      <c r="B282" s="58" t="s">
        <v>216</v>
      </c>
      <c r="C282" s="59"/>
      <c r="D282" s="60"/>
      <c r="E282" s="50" t="s">
        <v>8</v>
      </c>
      <c r="F282" s="51"/>
      <c r="G282" s="51"/>
      <c r="H282" s="51"/>
      <c r="I282" s="52"/>
      <c r="J282" s="12" t="s">
        <v>9</v>
      </c>
      <c r="K282" s="50" t="s">
        <v>10</v>
      </c>
      <c r="L282" s="51"/>
      <c r="M282" s="51"/>
      <c r="N282" s="52"/>
      <c r="O282" s="50" t="s">
        <v>11</v>
      </c>
      <c r="P282" s="51"/>
      <c r="Q282" s="51"/>
      <c r="R282" s="52"/>
    </row>
    <row r="283" spans="1:18" ht="30">
      <c r="A283" s="12" t="s">
        <v>28</v>
      </c>
      <c r="B283" s="53" t="s">
        <v>7</v>
      </c>
      <c r="C283" s="53"/>
      <c r="D283" s="53"/>
      <c r="E283" s="7" t="s">
        <v>12</v>
      </c>
      <c r="F283" s="12" t="s">
        <v>13</v>
      </c>
      <c r="G283" s="12" t="s">
        <v>14</v>
      </c>
      <c r="H283" s="12" t="s">
        <v>15</v>
      </c>
      <c r="I283" s="12" t="s">
        <v>16</v>
      </c>
      <c r="J283" s="12" t="s">
        <v>17</v>
      </c>
      <c r="K283" s="12" t="s">
        <v>18</v>
      </c>
      <c r="L283" s="12" t="s">
        <v>19</v>
      </c>
      <c r="M283" s="12" t="s">
        <v>20</v>
      </c>
      <c r="N283" s="12" t="s">
        <v>21</v>
      </c>
      <c r="O283" s="12" t="s">
        <v>22</v>
      </c>
      <c r="P283" s="12" t="s">
        <v>23</v>
      </c>
      <c r="Q283" s="12" t="s">
        <v>24</v>
      </c>
      <c r="R283" s="12" t="s">
        <v>25</v>
      </c>
    </row>
    <row r="284" spans="1:18">
      <c r="A284" s="8"/>
      <c r="B284" s="54" t="s">
        <v>26</v>
      </c>
      <c r="C284" s="54"/>
      <c r="D284" s="5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8">
        <v>182</v>
      </c>
      <c r="B285" s="49" t="s">
        <v>125</v>
      </c>
      <c r="C285" s="49"/>
      <c r="D285" s="49"/>
      <c r="E285" s="8">
        <v>200</v>
      </c>
      <c r="F285" s="8"/>
      <c r="G285" s="8">
        <v>3.3</v>
      </c>
      <c r="H285" s="8">
        <v>8.6</v>
      </c>
      <c r="I285" s="8">
        <v>23.2</v>
      </c>
      <c r="J285" s="8">
        <v>283.39999999999998</v>
      </c>
      <c r="K285" s="8">
        <v>7.1999999999999995E-2</v>
      </c>
      <c r="L285" s="8">
        <v>1.05</v>
      </c>
      <c r="M285" s="8">
        <v>5.3999999999999999E-2</v>
      </c>
      <c r="N285" s="8">
        <v>0.81</v>
      </c>
      <c r="O285" s="8">
        <v>120.4</v>
      </c>
      <c r="P285" s="8">
        <v>106.4</v>
      </c>
      <c r="Q285" s="8">
        <v>18.27</v>
      </c>
      <c r="R285" s="8">
        <v>0.42</v>
      </c>
    </row>
    <row r="286" spans="1:18">
      <c r="A286" s="8"/>
      <c r="B286" s="49" t="s">
        <v>126</v>
      </c>
      <c r="C286" s="49"/>
      <c r="D286" s="4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>
      <c r="A287" s="8"/>
      <c r="B287" s="49" t="s">
        <v>29</v>
      </c>
      <c r="C287" s="49"/>
      <c r="D287" s="4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>
      <c r="A288" s="8"/>
      <c r="B288" s="49" t="s">
        <v>81</v>
      </c>
      <c r="C288" s="49"/>
      <c r="D288" s="4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>
      <c r="A289" s="8"/>
      <c r="B289" s="49" t="s">
        <v>32</v>
      </c>
      <c r="C289" s="49"/>
      <c r="D289" s="4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>
      <c r="A290" s="8">
        <v>338</v>
      </c>
      <c r="B290" s="49" t="s">
        <v>33</v>
      </c>
      <c r="C290" s="49"/>
      <c r="D290" s="49"/>
      <c r="E290" s="8">
        <v>100</v>
      </c>
      <c r="F290" s="8"/>
      <c r="G290" s="8">
        <v>0.3</v>
      </c>
      <c r="H290" s="8">
        <v>0.3</v>
      </c>
      <c r="I290" s="8">
        <v>7.35</v>
      </c>
      <c r="J290" s="20">
        <v>33.299999999999997</v>
      </c>
      <c r="K290" s="8">
        <v>0.03</v>
      </c>
      <c r="L290" s="8">
        <v>10</v>
      </c>
      <c r="M290" s="8">
        <v>0</v>
      </c>
      <c r="N290" s="8">
        <v>0.2</v>
      </c>
      <c r="O290" s="8">
        <v>16</v>
      </c>
      <c r="P290" s="8">
        <v>11</v>
      </c>
      <c r="Q290" s="8">
        <v>9</v>
      </c>
      <c r="R290" s="8">
        <v>2.2000000000000002</v>
      </c>
    </row>
    <row r="291" spans="1:18">
      <c r="A291" s="8"/>
      <c r="B291" s="49" t="s">
        <v>161</v>
      </c>
      <c r="C291" s="49"/>
      <c r="D291" s="49"/>
      <c r="E291" s="8">
        <v>20</v>
      </c>
      <c r="F291" s="8"/>
      <c r="G291" s="8">
        <v>4.6399999999999997</v>
      </c>
      <c r="H291" s="8">
        <v>5.9</v>
      </c>
      <c r="I291" s="8">
        <v>0.02</v>
      </c>
      <c r="J291" s="8">
        <v>71.66</v>
      </c>
      <c r="K291" s="8">
        <v>1E-3</v>
      </c>
      <c r="L291" s="8">
        <v>0</v>
      </c>
      <c r="M291" s="8">
        <v>1E-3</v>
      </c>
      <c r="N291" s="8">
        <v>0.35</v>
      </c>
      <c r="O291" s="8">
        <v>4</v>
      </c>
      <c r="P291" s="8">
        <v>2.5</v>
      </c>
      <c r="Q291" s="8">
        <v>9</v>
      </c>
      <c r="R291" s="8">
        <v>0.35</v>
      </c>
    </row>
    <row r="292" spans="1:18">
      <c r="A292" s="8"/>
      <c r="B292" s="49" t="s">
        <v>35</v>
      </c>
      <c r="C292" s="49"/>
      <c r="D292" s="49"/>
      <c r="E292" s="8" t="s">
        <v>225</v>
      </c>
      <c r="F292" s="8"/>
      <c r="G292" s="8">
        <v>3.82</v>
      </c>
      <c r="H292" s="8">
        <v>0.64</v>
      </c>
      <c r="I292" s="8">
        <v>29.42</v>
      </c>
      <c r="J292" s="8">
        <v>138.72</v>
      </c>
      <c r="K292" s="8">
        <v>0.14000000000000001</v>
      </c>
      <c r="L292" s="8">
        <v>0</v>
      </c>
      <c r="M292" s="8">
        <v>0</v>
      </c>
      <c r="N292" s="8">
        <v>0.97</v>
      </c>
      <c r="O292" s="8">
        <v>20.2</v>
      </c>
      <c r="P292" s="8">
        <v>96</v>
      </c>
      <c r="Q292" s="8">
        <v>15.4</v>
      </c>
      <c r="R292" s="8">
        <v>0.41</v>
      </c>
    </row>
    <row r="293" spans="1:18">
      <c r="A293" s="8">
        <v>379</v>
      </c>
      <c r="B293" s="49" t="s">
        <v>127</v>
      </c>
      <c r="C293" s="49"/>
      <c r="D293" s="49"/>
      <c r="E293" s="8">
        <v>200</v>
      </c>
      <c r="F293" s="8"/>
      <c r="G293" s="8">
        <v>3.6</v>
      </c>
      <c r="H293" s="8">
        <v>2.67</v>
      </c>
      <c r="I293" s="8">
        <v>29.2</v>
      </c>
      <c r="J293" s="20">
        <v>155.19999999999999</v>
      </c>
      <c r="K293" s="8">
        <v>0.06</v>
      </c>
      <c r="L293" s="8">
        <v>1.3</v>
      </c>
      <c r="M293" s="8">
        <v>0.02</v>
      </c>
      <c r="N293" s="8">
        <v>0.6</v>
      </c>
      <c r="O293" s="8">
        <v>125.9</v>
      </c>
      <c r="P293" s="8">
        <v>90</v>
      </c>
      <c r="Q293" s="8">
        <v>14</v>
      </c>
      <c r="R293" s="8">
        <v>0.13</v>
      </c>
    </row>
    <row r="294" spans="1:18">
      <c r="A294" s="8"/>
      <c r="B294" s="49" t="s">
        <v>128</v>
      </c>
      <c r="C294" s="49"/>
      <c r="D294" s="4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>
      <c r="A295" s="8"/>
      <c r="B295" s="49" t="s">
        <v>71</v>
      </c>
      <c r="C295" s="49"/>
      <c r="D295" s="4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>
      <c r="A296" s="8"/>
      <c r="B296" s="32" t="s">
        <v>62</v>
      </c>
      <c r="C296" s="32"/>
      <c r="D296" s="32"/>
      <c r="E296" s="8"/>
      <c r="F296" s="8"/>
      <c r="G296" s="13">
        <f t="shared" ref="G296:R296" si="42">SUM(G284:G295)</f>
        <v>15.659999999999998</v>
      </c>
      <c r="H296" s="13">
        <f t="shared" si="42"/>
        <v>18.11</v>
      </c>
      <c r="I296" s="13">
        <f t="shared" si="42"/>
        <v>89.19</v>
      </c>
      <c r="J296" s="13">
        <f t="shared" si="42"/>
        <v>682.28</v>
      </c>
      <c r="K296" s="13">
        <f t="shared" si="42"/>
        <v>0.30299999999999999</v>
      </c>
      <c r="L296" s="13">
        <f t="shared" si="42"/>
        <v>12.350000000000001</v>
      </c>
      <c r="M296" s="13">
        <f t="shared" si="42"/>
        <v>7.4999999999999997E-2</v>
      </c>
      <c r="N296" s="13">
        <f t="shared" si="42"/>
        <v>2.93</v>
      </c>
      <c r="O296" s="13">
        <f t="shared" si="42"/>
        <v>286.5</v>
      </c>
      <c r="P296" s="13">
        <f t="shared" si="42"/>
        <v>305.89999999999998</v>
      </c>
      <c r="Q296" s="13">
        <f t="shared" si="42"/>
        <v>65.669999999999987</v>
      </c>
      <c r="R296" s="13">
        <f t="shared" si="42"/>
        <v>3.5100000000000002</v>
      </c>
    </row>
    <row r="297" spans="1:18">
      <c r="A297" s="8"/>
      <c r="B297" s="46" t="s">
        <v>39</v>
      </c>
      <c r="C297" s="47"/>
      <c r="D297" s="4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>
      <c r="A298" s="8">
        <v>98</v>
      </c>
      <c r="B298" s="49" t="s">
        <v>129</v>
      </c>
      <c r="C298" s="49"/>
      <c r="D298" s="49"/>
      <c r="E298" s="8">
        <v>250</v>
      </c>
      <c r="F298" s="8"/>
      <c r="G298" s="8">
        <v>2.7</v>
      </c>
      <c r="H298" s="8">
        <v>2.78</v>
      </c>
      <c r="I298" s="8">
        <v>14.58</v>
      </c>
      <c r="J298" s="8">
        <v>190.68</v>
      </c>
      <c r="K298" s="8">
        <v>0</v>
      </c>
      <c r="L298" s="8">
        <v>2.62</v>
      </c>
      <c r="M298" s="8">
        <v>0</v>
      </c>
      <c r="N298" s="8">
        <v>2.2999999999999998</v>
      </c>
      <c r="O298" s="8">
        <v>35.869999999999997</v>
      </c>
      <c r="P298" s="8">
        <v>53.57</v>
      </c>
      <c r="Q298" s="8">
        <v>14.17</v>
      </c>
      <c r="R298" s="8">
        <v>0.56999999999999995</v>
      </c>
    </row>
    <row r="299" spans="1:18">
      <c r="A299" s="8"/>
      <c r="B299" s="49" t="s">
        <v>72</v>
      </c>
      <c r="C299" s="49"/>
      <c r="D299" s="4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>
      <c r="A300" s="8"/>
      <c r="B300" s="49" t="s">
        <v>133</v>
      </c>
      <c r="C300" s="49"/>
      <c r="D300" s="4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>
      <c r="A301" s="8"/>
      <c r="B301" s="49" t="s">
        <v>43</v>
      </c>
      <c r="C301" s="49"/>
      <c r="D301" s="4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>
      <c r="A302" s="8"/>
      <c r="B302" s="49" t="s">
        <v>44</v>
      </c>
      <c r="C302" s="49"/>
      <c r="D302" s="4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>
      <c r="A303" s="8"/>
      <c r="B303" s="49" t="s">
        <v>99</v>
      </c>
      <c r="C303" s="49"/>
      <c r="D303" s="4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>
      <c r="A304" s="8"/>
      <c r="B304" s="49" t="s">
        <v>46</v>
      </c>
      <c r="C304" s="49"/>
      <c r="D304" s="4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>
      <c r="A305" s="8">
        <v>321</v>
      </c>
      <c r="B305" s="49" t="s">
        <v>130</v>
      </c>
      <c r="C305" s="49"/>
      <c r="D305" s="49"/>
      <c r="E305" s="8">
        <v>200</v>
      </c>
      <c r="F305" s="8"/>
      <c r="G305" s="8">
        <v>5.8</v>
      </c>
      <c r="H305" s="20">
        <v>16</v>
      </c>
      <c r="I305" s="8">
        <v>44.28</v>
      </c>
      <c r="J305" s="8">
        <v>344.32</v>
      </c>
      <c r="K305" s="8">
        <v>0.23</v>
      </c>
      <c r="L305" s="8">
        <v>0.02</v>
      </c>
      <c r="M305" s="8">
        <v>12.5</v>
      </c>
      <c r="N305" s="8">
        <v>0</v>
      </c>
      <c r="O305" s="8">
        <v>0.86</v>
      </c>
      <c r="P305" s="8">
        <v>30.1</v>
      </c>
      <c r="Q305" s="8">
        <v>15.5</v>
      </c>
      <c r="R305" s="8">
        <v>0.6</v>
      </c>
    </row>
    <row r="306" spans="1:18">
      <c r="A306" s="8"/>
      <c r="B306" s="49" t="s">
        <v>131</v>
      </c>
      <c r="C306" s="49"/>
      <c r="D306" s="4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>
      <c r="A307" s="8"/>
      <c r="B307" s="49" t="s">
        <v>132</v>
      </c>
      <c r="C307" s="49"/>
      <c r="D307" s="4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>
      <c r="A308" s="8"/>
      <c r="B308" s="49" t="s">
        <v>134</v>
      </c>
      <c r="C308" s="49"/>
      <c r="D308" s="4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>
      <c r="A309" s="8"/>
      <c r="B309" s="35" t="s">
        <v>135</v>
      </c>
      <c r="C309" s="38"/>
      <c r="D309" s="3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>
      <c r="A310" s="8"/>
      <c r="B310" s="35" t="s">
        <v>102</v>
      </c>
      <c r="C310" s="38"/>
      <c r="D310" s="3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>
      <c r="A311" s="8">
        <v>256</v>
      </c>
      <c r="B311" s="35" t="s">
        <v>136</v>
      </c>
      <c r="C311" s="38"/>
      <c r="D311" s="39"/>
      <c r="E311" s="8" t="s">
        <v>88</v>
      </c>
      <c r="F311" s="8"/>
      <c r="G311" s="8">
        <v>9.67</v>
      </c>
      <c r="H311" s="8">
        <v>9.8699999999999992</v>
      </c>
      <c r="I311" s="8">
        <v>2.27</v>
      </c>
      <c r="J311" s="8">
        <v>196.53</v>
      </c>
      <c r="K311" s="8">
        <v>0.18</v>
      </c>
      <c r="L311" s="8">
        <v>0</v>
      </c>
      <c r="M311" s="8">
        <v>1.3</v>
      </c>
      <c r="N311" s="8">
        <v>19.079999999999998</v>
      </c>
      <c r="O311" s="8">
        <v>126.76</v>
      </c>
      <c r="P311" s="8">
        <v>0</v>
      </c>
      <c r="Q311" s="8">
        <v>22.6</v>
      </c>
      <c r="R311" s="8">
        <v>1.49</v>
      </c>
    </row>
    <row r="312" spans="1:18">
      <c r="A312" s="8"/>
      <c r="B312" s="35" t="s">
        <v>137</v>
      </c>
      <c r="C312" s="38"/>
      <c r="D312" s="3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>
      <c r="A313" s="8"/>
      <c r="B313" s="35" t="s">
        <v>138</v>
      </c>
      <c r="C313" s="43"/>
      <c r="D313" s="4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>
      <c r="A314" s="8"/>
      <c r="B314" s="35" t="s">
        <v>79</v>
      </c>
      <c r="C314" s="43"/>
      <c r="D314" s="44"/>
      <c r="E314" s="8">
        <v>100</v>
      </c>
      <c r="F314" s="8"/>
      <c r="G314" s="8">
        <v>1.43</v>
      </c>
      <c r="H314" s="8">
        <v>6.28</v>
      </c>
      <c r="I314" s="8">
        <v>8.7200000000000006</v>
      </c>
      <c r="J314" s="8">
        <v>94.52</v>
      </c>
      <c r="K314" s="8">
        <v>1.4999999999999999E-2</v>
      </c>
      <c r="L314" s="8">
        <v>11.31</v>
      </c>
      <c r="M314" s="8">
        <v>0</v>
      </c>
      <c r="N314" s="8">
        <v>0</v>
      </c>
      <c r="O314" s="8">
        <v>17.309999999999999</v>
      </c>
      <c r="P314" s="8">
        <v>16.649999999999999</v>
      </c>
      <c r="Q314" s="8">
        <v>16.98</v>
      </c>
      <c r="R314" s="8">
        <v>0.3</v>
      </c>
    </row>
    <row r="315" spans="1:18">
      <c r="A315" s="8">
        <v>338</v>
      </c>
      <c r="B315" s="22" t="s">
        <v>55</v>
      </c>
      <c r="C315" s="23"/>
      <c r="D315" s="2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>
      <c r="A316" s="8"/>
      <c r="B316" s="35" t="s">
        <v>56</v>
      </c>
      <c r="C316" s="38"/>
      <c r="D316" s="3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>
      <c r="A317" s="8"/>
      <c r="B317" s="35" t="s">
        <v>57</v>
      </c>
      <c r="C317" s="38"/>
      <c r="D317" s="3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>
      <c r="A318" s="8"/>
      <c r="B318" s="35" t="s">
        <v>58</v>
      </c>
      <c r="C318" s="38"/>
      <c r="D318" s="3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>
      <c r="A319" s="8"/>
      <c r="B319" s="35" t="s">
        <v>59</v>
      </c>
      <c r="C319" s="38"/>
      <c r="D319" s="3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>
      <c r="A320" s="8"/>
      <c r="B320" s="35" t="s">
        <v>60</v>
      </c>
      <c r="C320" s="38"/>
      <c r="D320" s="39"/>
      <c r="E320" s="8" t="s">
        <v>226</v>
      </c>
      <c r="F320" s="8"/>
      <c r="G320" s="20">
        <v>5.4</v>
      </c>
      <c r="H320" s="8">
        <v>1.04</v>
      </c>
      <c r="I320" s="8">
        <v>29.42</v>
      </c>
      <c r="J320" s="8">
        <v>185.48</v>
      </c>
      <c r="K320" s="8">
        <v>0.17</v>
      </c>
      <c r="L320" s="8">
        <v>0</v>
      </c>
      <c r="M320" s="8">
        <v>0</v>
      </c>
      <c r="N320" s="8">
        <v>1.1200000000000001</v>
      </c>
      <c r="O320" s="8">
        <v>26</v>
      </c>
      <c r="P320" s="8">
        <v>136</v>
      </c>
      <c r="Q320" s="8">
        <v>43.2</v>
      </c>
      <c r="R320" s="8">
        <v>2.72</v>
      </c>
    </row>
    <row r="321" spans="1:18">
      <c r="A321" s="8"/>
      <c r="B321" s="45" t="s">
        <v>63</v>
      </c>
      <c r="C321" s="36"/>
      <c r="D321" s="37"/>
      <c r="E321" s="8"/>
      <c r="F321" s="8"/>
      <c r="G321" s="25">
        <f>SUM(G298:G320)</f>
        <v>25</v>
      </c>
      <c r="H321" s="25">
        <f t="shared" ref="H321:R321" si="43">SUM(H298:H320)</f>
        <v>35.97</v>
      </c>
      <c r="I321" s="25">
        <f t="shared" si="43"/>
        <v>99.27000000000001</v>
      </c>
      <c r="J321" s="25">
        <f t="shared" si="43"/>
        <v>1011.53</v>
      </c>
      <c r="K321" s="25">
        <f t="shared" si="43"/>
        <v>0.59500000000000008</v>
      </c>
      <c r="L321" s="25">
        <f t="shared" si="43"/>
        <v>13.950000000000001</v>
      </c>
      <c r="M321" s="25">
        <f t="shared" si="43"/>
        <v>13.8</v>
      </c>
      <c r="N321" s="25">
        <f t="shared" si="43"/>
        <v>22.5</v>
      </c>
      <c r="O321" s="25">
        <f t="shared" si="43"/>
        <v>206.8</v>
      </c>
      <c r="P321" s="25">
        <f t="shared" si="43"/>
        <v>236.32</v>
      </c>
      <c r="Q321" s="25">
        <f t="shared" si="43"/>
        <v>112.45</v>
      </c>
      <c r="R321" s="25">
        <f t="shared" si="43"/>
        <v>5.68</v>
      </c>
    </row>
    <row r="322" spans="1:18">
      <c r="A322" s="8"/>
      <c r="B322" s="46" t="s">
        <v>234</v>
      </c>
      <c r="C322" s="47"/>
      <c r="D322" s="4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>
      <c r="A323" s="8"/>
      <c r="B323" s="35" t="s">
        <v>150</v>
      </c>
      <c r="C323" s="38"/>
      <c r="D323" s="39"/>
      <c r="E323" s="8">
        <v>60</v>
      </c>
      <c r="F323" s="8"/>
      <c r="G323" s="8">
        <v>3.82</v>
      </c>
      <c r="H323" s="8">
        <v>0.84</v>
      </c>
      <c r="I323" s="8">
        <v>19.760000000000002</v>
      </c>
      <c r="J323" s="8">
        <v>138.72</v>
      </c>
      <c r="K323" s="8">
        <v>0.17</v>
      </c>
      <c r="L323" s="8">
        <v>0</v>
      </c>
      <c r="M323" s="8">
        <v>0</v>
      </c>
      <c r="N323" s="8">
        <v>1.1200000000000001</v>
      </c>
      <c r="O323" s="8">
        <v>26</v>
      </c>
      <c r="P323" s="8">
        <v>136</v>
      </c>
      <c r="Q323" s="8">
        <v>43.2</v>
      </c>
      <c r="R323" s="8">
        <v>2.72</v>
      </c>
    </row>
    <row r="324" spans="1:18">
      <c r="A324" s="8"/>
      <c r="B324" s="35" t="s">
        <v>235</v>
      </c>
      <c r="C324" s="38"/>
      <c r="D324" s="39"/>
      <c r="E324" s="8">
        <v>200</v>
      </c>
      <c r="F324" s="8"/>
      <c r="G324" s="8">
        <v>0.24</v>
      </c>
      <c r="H324" s="8">
        <v>0.12</v>
      </c>
      <c r="I324" s="8">
        <v>28.52</v>
      </c>
      <c r="J324" s="8">
        <v>145.08000000000001</v>
      </c>
      <c r="K324" s="8">
        <v>0.01</v>
      </c>
      <c r="L324" s="8">
        <v>0.9</v>
      </c>
      <c r="M324" s="8">
        <v>0</v>
      </c>
      <c r="N324" s="8">
        <v>0.4</v>
      </c>
      <c r="O324" s="8">
        <v>14.18</v>
      </c>
      <c r="P324" s="8">
        <v>4.4000000000000004</v>
      </c>
      <c r="Q324" s="8">
        <v>5.14</v>
      </c>
      <c r="R324" s="8">
        <v>0.95</v>
      </c>
    </row>
    <row r="325" spans="1:18">
      <c r="A325" s="8"/>
      <c r="B325" s="32" t="s">
        <v>179</v>
      </c>
      <c r="C325" s="32"/>
      <c r="D325" s="32"/>
      <c r="E325" s="8"/>
      <c r="F325" s="8"/>
      <c r="G325" s="14">
        <f>G296+G321+G323+G324</f>
        <v>44.72</v>
      </c>
      <c r="H325" s="25">
        <f t="shared" ref="H325:R325" si="44">H296+H321+H323+H324</f>
        <v>55.04</v>
      </c>
      <c r="I325" s="25">
        <f t="shared" si="44"/>
        <v>236.74</v>
      </c>
      <c r="J325" s="25">
        <f t="shared" si="44"/>
        <v>1977.61</v>
      </c>
      <c r="K325" s="25">
        <f t="shared" si="44"/>
        <v>1.0780000000000001</v>
      </c>
      <c r="L325" s="25">
        <f t="shared" si="44"/>
        <v>27.200000000000003</v>
      </c>
      <c r="M325" s="25">
        <f t="shared" si="44"/>
        <v>13.875</v>
      </c>
      <c r="N325" s="25">
        <f t="shared" si="44"/>
        <v>26.95</v>
      </c>
      <c r="O325" s="25">
        <f t="shared" si="44"/>
        <v>533.4799999999999</v>
      </c>
      <c r="P325" s="25">
        <f t="shared" si="44"/>
        <v>682.62</v>
      </c>
      <c r="Q325" s="25">
        <f t="shared" si="44"/>
        <v>226.45999999999998</v>
      </c>
      <c r="R325" s="25">
        <f t="shared" si="44"/>
        <v>12.86</v>
      </c>
    </row>
    <row r="328" spans="1:18" ht="45.75" customHeight="1">
      <c r="A328" s="12"/>
      <c r="B328" s="58" t="s">
        <v>217</v>
      </c>
      <c r="C328" s="59"/>
      <c r="D328" s="60"/>
      <c r="E328" s="50" t="s">
        <v>8</v>
      </c>
      <c r="F328" s="51"/>
      <c r="G328" s="51"/>
      <c r="H328" s="51"/>
      <c r="I328" s="52"/>
      <c r="J328" s="12" t="s">
        <v>9</v>
      </c>
      <c r="K328" s="50" t="s">
        <v>10</v>
      </c>
      <c r="L328" s="51"/>
      <c r="M328" s="51"/>
      <c r="N328" s="52"/>
      <c r="O328" s="50" t="s">
        <v>11</v>
      </c>
      <c r="P328" s="51"/>
      <c r="Q328" s="51"/>
      <c r="R328" s="52"/>
    </row>
    <row r="329" spans="1:18" ht="30">
      <c r="A329" s="12" t="s">
        <v>28</v>
      </c>
      <c r="B329" s="53" t="s">
        <v>7</v>
      </c>
      <c r="C329" s="53"/>
      <c r="D329" s="53"/>
      <c r="E329" s="7" t="s">
        <v>12</v>
      </c>
      <c r="F329" s="12" t="s">
        <v>13</v>
      </c>
      <c r="G329" s="12" t="s">
        <v>14</v>
      </c>
      <c r="H329" s="12" t="s">
        <v>15</v>
      </c>
      <c r="I329" s="12" t="s">
        <v>16</v>
      </c>
      <c r="J329" s="12" t="s">
        <v>17</v>
      </c>
      <c r="K329" s="12" t="s">
        <v>18</v>
      </c>
      <c r="L329" s="12" t="s">
        <v>19</v>
      </c>
      <c r="M329" s="12" t="s">
        <v>20</v>
      </c>
      <c r="N329" s="12" t="s">
        <v>21</v>
      </c>
      <c r="O329" s="12" t="s">
        <v>22</v>
      </c>
      <c r="P329" s="12" t="s">
        <v>23</v>
      </c>
      <c r="Q329" s="12" t="s">
        <v>24</v>
      </c>
      <c r="R329" s="12" t="s">
        <v>25</v>
      </c>
    </row>
    <row r="330" spans="1:18">
      <c r="A330" s="8"/>
      <c r="B330" s="54" t="s">
        <v>26</v>
      </c>
      <c r="C330" s="54"/>
      <c r="D330" s="5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>
      <c r="A331" s="8">
        <v>211</v>
      </c>
      <c r="B331" s="31" t="s">
        <v>181</v>
      </c>
      <c r="C331" s="31"/>
      <c r="D331" s="31"/>
      <c r="E331" s="8" t="s">
        <v>227</v>
      </c>
      <c r="F331" s="8"/>
      <c r="G331" s="8">
        <v>21.51</v>
      </c>
      <c r="H331" s="8">
        <v>35.31</v>
      </c>
      <c r="I331" s="20">
        <v>4.3</v>
      </c>
      <c r="J331" s="20">
        <v>417</v>
      </c>
      <c r="K331" s="8">
        <v>7.1999999999999995E-2</v>
      </c>
      <c r="L331" s="8">
        <v>1.05</v>
      </c>
      <c r="M331" s="8">
        <v>5.3999999999999999E-2</v>
      </c>
      <c r="N331" s="8">
        <v>0.81</v>
      </c>
      <c r="O331" s="8">
        <v>120.4</v>
      </c>
      <c r="P331" s="8">
        <v>106.4</v>
      </c>
      <c r="Q331" s="8">
        <v>18.27</v>
      </c>
      <c r="R331" s="8">
        <v>0.42</v>
      </c>
    </row>
    <row r="332" spans="1:18">
      <c r="A332" s="8"/>
      <c r="B332" s="49" t="s">
        <v>83</v>
      </c>
      <c r="C332" s="49"/>
      <c r="D332" s="4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>
      <c r="A333" s="8"/>
      <c r="B333" s="49" t="s">
        <v>84</v>
      </c>
      <c r="C333" s="49"/>
      <c r="D333" s="4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ht="15" customHeight="1">
      <c r="A334" s="8"/>
      <c r="B334" s="61" t="s">
        <v>196</v>
      </c>
      <c r="C334" s="62"/>
      <c r="D334" s="63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>
      <c r="A335" s="8"/>
      <c r="B335" s="49" t="s">
        <v>198</v>
      </c>
      <c r="C335" s="49"/>
      <c r="D335" s="4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>
      <c r="A336" s="8">
        <v>338</v>
      </c>
      <c r="B336" s="49" t="s">
        <v>33</v>
      </c>
      <c r="C336" s="49"/>
      <c r="D336" s="49"/>
      <c r="E336" s="8">
        <v>100</v>
      </c>
      <c r="F336" s="8"/>
      <c r="G336" s="8">
        <v>0.3</v>
      </c>
      <c r="H336" s="8">
        <v>0.3</v>
      </c>
      <c r="I336" s="8">
        <v>7.35</v>
      </c>
      <c r="J336" s="20">
        <v>33.299999999999997</v>
      </c>
      <c r="K336" s="8">
        <v>0.03</v>
      </c>
      <c r="L336" s="8">
        <v>10</v>
      </c>
      <c r="M336" s="8">
        <v>0</v>
      </c>
      <c r="N336" s="8">
        <v>0.2</v>
      </c>
      <c r="O336" s="8">
        <v>16</v>
      </c>
      <c r="P336" s="8">
        <v>11</v>
      </c>
      <c r="Q336" s="8">
        <v>9</v>
      </c>
      <c r="R336" s="8">
        <v>2.2000000000000002</v>
      </c>
    </row>
    <row r="337" spans="1:18">
      <c r="A337" s="8">
        <v>15</v>
      </c>
      <c r="B337" s="49" t="s">
        <v>34</v>
      </c>
      <c r="C337" s="49"/>
      <c r="D337" s="49"/>
      <c r="E337" s="8">
        <v>20</v>
      </c>
      <c r="F337" s="8"/>
      <c r="G337" s="8">
        <v>4.6399999999999997</v>
      </c>
      <c r="H337" s="8">
        <v>5.9</v>
      </c>
      <c r="I337" s="8">
        <v>0</v>
      </c>
      <c r="J337" s="8">
        <v>71.66</v>
      </c>
      <c r="K337" s="8">
        <v>6.0000000000000001E-3</v>
      </c>
      <c r="L337" s="8">
        <v>0.14000000000000001</v>
      </c>
      <c r="M337" s="8">
        <v>0.04</v>
      </c>
      <c r="N337" s="8">
        <v>0.4</v>
      </c>
      <c r="O337" s="8">
        <v>200</v>
      </c>
      <c r="P337" s="8">
        <v>120</v>
      </c>
      <c r="Q337" s="8">
        <v>11</v>
      </c>
      <c r="R337" s="8">
        <v>0.03</v>
      </c>
    </row>
    <row r="338" spans="1:18">
      <c r="A338" s="8"/>
      <c r="B338" s="49" t="s">
        <v>35</v>
      </c>
      <c r="C338" s="49"/>
      <c r="D338" s="49"/>
      <c r="E338" s="8" t="s">
        <v>225</v>
      </c>
      <c r="F338" s="8"/>
      <c r="G338" s="8">
        <v>3.82</v>
      </c>
      <c r="H338" s="8">
        <v>0.64</v>
      </c>
      <c r="I338" s="8">
        <v>29.42</v>
      </c>
      <c r="J338" s="8">
        <v>138.72</v>
      </c>
      <c r="K338" s="8">
        <v>0.14000000000000001</v>
      </c>
      <c r="L338" s="8">
        <v>0</v>
      </c>
      <c r="M338" s="8">
        <v>0</v>
      </c>
      <c r="N338" s="8">
        <v>0.97</v>
      </c>
      <c r="O338" s="8">
        <v>20.2</v>
      </c>
      <c r="P338" s="8">
        <v>96</v>
      </c>
      <c r="Q338" s="8">
        <v>15.4</v>
      </c>
      <c r="R338" s="8">
        <v>0.41</v>
      </c>
    </row>
    <row r="339" spans="1:18">
      <c r="A339" s="8">
        <v>376</v>
      </c>
      <c r="B339" s="49" t="s">
        <v>229</v>
      </c>
      <c r="C339" s="49"/>
      <c r="D339" s="49"/>
      <c r="E339" s="8">
        <v>200</v>
      </c>
      <c r="F339" s="8"/>
      <c r="G339" s="8">
        <v>0.53</v>
      </c>
      <c r="H339" s="8">
        <v>0</v>
      </c>
      <c r="I339" s="8">
        <v>9.8699999999999992</v>
      </c>
      <c r="J339" s="20">
        <v>41.6</v>
      </c>
      <c r="K339" s="8">
        <v>0</v>
      </c>
      <c r="L339" s="8">
        <v>2.2000000000000002</v>
      </c>
      <c r="M339" s="8">
        <v>0</v>
      </c>
      <c r="N339" s="8">
        <v>0.06</v>
      </c>
      <c r="O339" s="8">
        <v>16</v>
      </c>
      <c r="P339" s="8">
        <v>8</v>
      </c>
      <c r="Q339" s="8">
        <v>6</v>
      </c>
      <c r="R339" s="8">
        <v>0.8</v>
      </c>
    </row>
    <row r="340" spans="1:18">
      <c r="A340" s="8"/>
      <c r="B340" s="49" t="s">
        <v>38</v>
      </c>
      <c r="C340" s="49"/>
      <c r="D340" s="4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>
      <c r="A341" s="8"/>
      <c r="B341" s="49" t="s">
        <v>107</v>
      </c>
      <c r="C341" s="49"/>
      <c r="D341" s="4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>
      <c r="A342" s="8"/>
      <c r="B342" s="32" t="s">
        <v>62</v>
      </c>
      <c r="C342" s="32"/>
      <c r="D342" s="32"/>
      <c r="E342" s="8"/>
      <c r="F342" s="8"/>
      <c r="G342" s="13">
        <f t="shared" ref="G342:R342" si="45">SUM(G330:G341)</f>
        <v>30.800000000000004</v>
      </c>
      <c r="H342" s="13">
        <f t="shared" si="45"/>
        <v>42.15</v>
      </c>
      <c r="I342" s="13">
        <f t="shared" si="45"/>
        <v>50.94</v>
      </c>
      <c r="J342" s="13">
        <f t="shared" si="45"/>
        <v>702.28000000000009</v>
      </c>
      <c r="K342" s="13">
        <f t="shared" si="45"/>
        <v>0.248</v>
      </c>
      <c r="L342" s="13">
        <f t="shared" si="45"/>
        <v>13.39</v>
      </c>
      <c r="M342" s="13">
        <f t="shared" si="45"/>
        <v>9.4E-2</v>
      </c>
      <c r="N342" s="13">
        <f t="shared" si="45"/>
        <v>2.44</v>
      </c>
      <c r="O342" s="13">
        <f t="shared" si="45"/>
        <v>372.59999999999997</v>
      </c>
      <c r="P342" s="13">
        <f t="shared" si="45"/>
        <v>341.4</v>
      </c>
      <c r="Q342" s="13">
        <f t="shared" si="45"/>
        <v>59.669999999999995</v>
      </c>
      <c r="R342" s="13">
        <f t="shared" si="45"/>
        <v>3.8600000000000003</v>
      </c>
    </row>
    <row r="343" spans="1:18">
      <c r="A343" s="8"/>
      <c r="B343" s="46" t="s">
        <v>39</v>
      </c>
      <c r="C343" s="47"/>
      <c r="D343" s="4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>
      <c r="A344" s="8">
        <v>102</v>
      </c>
      <c r="B344" s="49" t="s">
        <v>40</v>
      </c>
      <c r="C344" s="49"/>
      <c r="D344" s="49"/>
      <c r="E344" s="8">
        <v>250</v>
      </c>
      <c r="F344" s="8"/>
      <c r="G344" s="8">
        <v>4.9000000000000004</v>
      </c>
      <c r="H344" s="8">
        <v>5.33</v>
      </c>
      <c r="I344" s="8">
        <v>19.23</v>
      </c>
      <c r="J344" s="8">
        <v>144.43</v>
      </c>
      <c r="K344" s="8">
        <v>0.23</v>
      </c>
      <c r="L344" s="8">
        <v>5.8</v>
      </c>
      <c r="M344" s="8">
        <v>0</v>
      </c>
      <c r="N344" s="8">
        <v>1</v>
      </c>
      <c r="O344" s="8">
        <v>42.7</v>
      </c>
      <c r="P344" s="8">
        <v>88.1</v>
      </c>
      <c r="Q344" s="8">
        <v>35.6</v>
      </c>
      <c r="R344" s="8">
        <v>2.0499999999999998</v>
      </c>
    </row>
    <row r="345" spans="1:18">
      <c r="A345" s="8"/>
      <c r="B345" s="49" t="s">
        <v>41</v>
      </c>
      <c r="C345" s="49"/>
      <c r="D345" s="4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>
      <c r="A346" s="8"/>
      <c r="B346" s="49" t="s">
        <v>42</v>
      </c>
      <c r="C346" s="49"/>
      <c r="D346" s="4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>
      <c r="A347" s="8"/>
      <c r="B347" s="49" t="s">
        <v>43</v>
      </c>
      <c r="C347" s="49"/>
      <c r="D347" s="4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>
      <c r="A348" s="8"/>
      <c r="B348" s="49" t="s">
        <v>44</v>
      </c>
      <c r="C348" s="49"/>
      <c r="D348" s="4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>
      <c r="A349" s="8"/>
      <c r="B349" s="49" t="s">
        <v>45</v>
      </c>
      <c r="C349" s="49"/>
      <c r="D349" s="4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>
      <c r="A350" s="8"/>
      <c r="B350" s="49" t="s">
        <v>46</v>
      </c>
      <c r="C350" s="49"/>
      <c r="D350" s="4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>
      <c r="A351" s="8">
        <v>302</v>
      </c>
      <c r="B351" s="49" t="s">
        <v>228</v>
      </c>
      <c r="C351" s="49"/>
      <c r="D351" s="49"/>
      <c r="E351" s="8">
        <v>200</v>
      </c>
      <c r="F351" s="8"/>
      <c r="G351" s="8">
        <v>11.87</v>
      </c>
      <c r="H351" s="8">
        <v>5.47</v>
      </c>
      <c r="I351" s="8">
        <v>53.12</v>
      </c>
      <c r="J351" s="8">
        <v>309.14999999999998</v>
      </c>
      <c r="K351" s="8">
        <v>0.03</v>
      </c>
      <c r="L351" s="8">
        <v>0</v>
      </c>
      <c r="M351" s="8">
        <v>0.04</v>
      </c>
      <c r="N351" s="8">
        <v>2.5499999999999998</v>
      </c>
      <c r="O351" s="8">
        <v>17.04</v>
      </c>
      <c r="P351" s="8">
        <v>82.38</v>
      </c>
      <c r="Q351" s="8">
        <v>27.89</v>
      </c>
      <c r="R351" s="8">
        <v>0.59</v>
      </c>
    </row>
    <row r="352" spans="1:18">
      <c r="A352" s="8"/>
      <c r="B352" s="49" t="s">
        <v>197</v>
      </c>
      <c r="C352" s="49"/>
      <c r="D352" s="4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>
      <c r="A353" s="8"/>
      <c r="B353" s="49" t="s">
        <v>49</v>
      </c>
      <c r="C353" s="49"/>
      <c r="D353" s="4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>
      <c r="A354" s="8">
        <v>280</v>
      </c>
      <c r="B354" s="49" t="s">
        <v>145</v>
      </c>
      <c r="C354" s="49"/>
      <c r="D354" s="49"/>
      <c r="E354" s="8">
        <v>105</v>
      </c>
      <c r="F354" s="8"/>
      <c r="G354" s="8">
        <v>6.93</v>
      </c>
      <c r="H354" s="8">
        <v>7.47</v>
      </c>
      <c r="I354" s="8">
        <v>11.07</v>
      </c>
      <c r="J354" s="20">
        <v>259.2</v>
      </c>
      <c r="K354" s="8">
        <v>7.0000000000000007E-2</v>
      </c>
      <c r="L354" s="8">
        <v>0</v>
      </c>
      <c r="M354" s="8">
        <v>0</v>
      </c>
      <c r="N354" s="8">
        <v>1.23</v>
      </c>
      <c r="O354" s="8">
        <v>78.25</v>
      </c>
      <c r="P354" s="8">
        <v>179.82</v>
      </c>
      <c r="Q354" s="8">
        <v>6</v>
      </c>
      <c r="R354" s="8">
        <v>0</v>
      </c>
    </row>
    <row r="355" spans="1:18">
      <c r="A355" s="8"/>
      <c r="B355" s="35" t="s">
        <v>111</v>
      </c>
      <c r="C355" s="38"/>
      <c r="D355" s="3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>
      <c r="A356" s="8"/>
      <c r="B356" s="35" t="s">
        <v>112</v>
      </c>
      <c r="C356" s="38"/>
      <c r="D356" s="3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>
      <c r="A357" s="8"/>
      <c r="B357" s="35" t="s">
        <v>146</v>
      </c>
      <c r="C357" s="38"/>
      <c r="D357" s="3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>
      <c r="A358" s="8"/>
      <c r="B358" s="35" t="s">
        <v>147</v>
      </c>
      <c r="C358" s="38"/>
      <c r="D358" s="3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>
      <c r="A359" s="8"/>
      <c r="B359" s="35" t="s">
        <v>45</v>
      </c>
      <c r="C359" s="38"/>
      <c r="D359" s="3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>
      <c r="A360" s="8">
        <v>29</v>
      </c>
      <c r="B360" s="35" t="s">
        <v>186</v>
      </c>
      <c r="C360" s="38"/>
      <c r="D360" s="39"/>
      <c r="E360" s="8">
        <v>100</v>
      </c>
      <c r="F360" s="8"/>
      <c r="G360" s="8">
        <v>1.56</v>
      </c>
      <c r="H360" s="20">
        <v>9</v>
      </c>
      <c r="I360" s="8">
        <v>10.54</v>
      </c>
      <c r="J360" s="8">
        <v>104.22</v>
      </c>
      <c r="K360" s="8">
        <v>0.03</v>
      </c>
      <c r="L360" s="8">
        <v>4.2</v>
      </c>
      <c r="M360" s="8">
        <v>0</v>
      </c>
      <c r="N360" s="8">
        <v>0.3</v>
      </c>
      <c r="O360" s="8">
        <v>9.3000000000000007</v>
      </c>
      <c r="P360" s="8">
        <v>16.8</v>
      </c>
      <c r="Q360" s="8">
        <v>10.199999999999999</v>
      </c>
      <c r="R360" s="8">
        <v>0.42</v>
      </c>
    </row>
    <row r="361" spans="1:18">
      <c r="A361" s="8"/>
      <c r="B361" s="35" t="s">
        <v>187</v>
      </c>
      <c r="C361" s="38"/>
      <c r="D361" s="3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>
      <c r="A362" s="8"/>
      <c r="B362" s="35" t="s">
        <v>188</v>
      </c>
      <c r="C362" s="38"/>
      <c r="D362" s="3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>
      <c r="A363" s="8">
        <v>349</v>
      </c>
      <c r="B363" s="35" t="s">
        <v>105</v>
      </c>
      <c r="C363" s="38"/>
      <c r="D363" s="39"/>
      <c r="E363" s="8">
        <v>200</v>
      </c>
      <c r="F363" s="8"/>
      <c r="G363" s="8">
        <v>1.1599999999999999</v>
      </c>
      <c r="H363" s="8">
        <v>0.3</v>
      </c>
      <c r="I363" s="8">
        <v>47.26</v>
      </c>
      <c r="J363" s="8">
        <v>196.38</v>
      </c>
      <c r="K363" s="8">
        <v>0.02</v>
      </c>
      <c r="L363" s="8">
        <v>0.7</v>
      </c>
      <c r="M363" s="8">
        <v>0</v>
      </c>
      <c r="N363" s="8">
        <v>0</v>
      </c>
      <c r="O363" s="8">
        <v>32.5</v>
      </c>
      <c r="P363" s="8">
        <v>23.5</v>
      </c>
      <c r="Q363" s="8">
        <v>17.5</v>
      </c>
      <c r="R363" s="8">
        <v>0.7</v>
      </c>
    </row>
    <row r="364" spans="1:18" ht="26.25" customHeight="1">
      <c r="A364" s="8"/>
      <c r="B364" s="40" t="s">
        <v>242</v>
      </c>
      <c r="C364" s="41"/>
      <c r="D364" s="42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>
      <c r="A365" s="8"/>
      <c r="B365" s="35" t="s">
        <v>60</v>
      </c>
      <c r="C365" s="38"/>
      <c r="D365" s="39"/>
      <c r="E365" s="8" t="s">
        <v>226</v>
      </c>
      <c r="F365" s="8"/>
      <c r="G365" s="20">
        <v>5.4</v>
      </c>
      <c r="H365" s="8">
        <v>1.04</v>
      </c>
      <c r="I365" s="8">
        <v>29.42</v>
      </c>
      <c r="J365" s="8">
        <v>185.48</v>
      </c>
      <c r="K365" s="8">
        <v>0.17</v>
      </c>
      <c r="L365" s="8">
        <v>0</v>
      </c>
      <c r="M365" s="8">
        <v>0</v>
      </c>
      <c r="N365" s="8">
        <v>1.1200000000000001</v>
      </c>
      <c r="O365" s="8">
        <v>26</v>
      </c>
      <c r="P365" s="8">
        <v>136</v>
      </c>
      <c r="Q365" s="8">
        <v>43.2</v>
      </c>
      <c r="R365" s="8">
        <v>2.72</v>
      </c>
    </row>
    <row r="366" spans="1:18">
      <c r="A366" s="8"/>
      <c r="B366" s="45" t="s">
        <v>63</v>
      </c>
      <c r="C366" s="36"/>
      <c r="D366" s="37"/>
      <c r="E366" s="8"/>
      <c r="F366" s="8"/>
      <c r="G366" s="25">
        <f>SUM(G344:G365)</f>
        <v>31.82</v>
      </c>
      <c r="H366" s="25">
        <f t="shared" ref="H366:R366" si="46">SUM(H344:H365)</f>
        <v>28.61</v>
      </c>
      <c r="I366" s="25">
        <f t="shared" si="46"/>
        <v>170.64</v>
      </c>
      <c r="J366" s="25">
        <f t="shared" si="46"/>
        <v>1198.8599999999999</v>
      </c>
      <c r="K366" s="25">
        <f t="shared" si="46"/>
        <v>0.55000000000000004</v>
      </c>
      <c r="L366" s="25">
        <f t="shared" si="46"/>
        <v>10.7</v>
      </c>
      <c r="M366" s="25">
        <f t="shared" si="46"/>
        <v>0.04</v>
      </c>
      <c r="N366" s="25">
        <f t="shared" si="46"/>
        <v>6.1999999999999993</v>
      </c>
      <c r="O366" s="25">
        <f t="shared" si="46"/>
        <v>205.79000000000002</v>
      </c>
      <c r="P366" s="25">
        <f t="shared" si="46"/>
        <v>526.59999999999991</v>
      </c>
      <c r="Q366" s="25">
        <f t="shared" si="46"/>
        <v>140.39000000000001</v>
      </c>
      <c r="R366" s="25">
        <f t="shared" si="46"/>
        <v>6.48</v>
      </c>
    </row>
    <row r="367" spans="1:18">
      <c r="A367" s="8"/>
      <c r="B367" s="46" t="s">
        <v>234</v>
      </c>
      <c r="C367" s="47"/>
      <c r="D367" s="4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>
      <c r="A368" s="8"/>
      <c r="B368" s="35" t="s">
        <v>240</v>
      </c>
      <c r="C368" s="38"/>
      <c r="D368" s="39"/>
      <c r="E368" s="8">
        <v>60</v>
      </c>
      <c r="F368" s="8"/>
      <c r="G368" s="20">
        <v>3.82</v>
      </c>
      <c r="H368" s="8">
        <v>0.84</v>
      </c>
      <c r="I368" s="8">
        <v>19.760000000000002</v>
      </c>
      <c r="J368" s="8">
        <v>138.72</v>
      </c>
      <c r="K368" s="8">
        <v>0.17</v>
      </c>
      <c r="L368" s="8">
        <v>0</v>
      </c>
      <c r="M368" s="8">
        <v>0</v>
      </c>
      <c r="N368" s="8">
        <v>1.1200000000000001</v>
      </c>
      <c r="O368" s="8">
        <v>26</v>
      </c>
      <c r="P368" s="8">
        <v>136</v>
      </c>
      <c r="Q368" s="8">
        <v>43.2</v>
      </c>
      <c r="R368" s="8">
        <v>2.72</v>
      </c>
    </row>
    <row r="369" spans="1:18">
      <c r="A369" s="8"/>
      <c r="B369" s="35" t="s">
        <v>238</v>
      </c>
      <c r="C369" s="36"/>
      <c r="D369" s="37"/>
      <c r="E369" s="8">
        <v>100</v>
      </c>
      <c r="F369" s="8"/>
      <c r="G369" s="15">
        <v>16.41</v>
      </c>
      <c r="H369" s="15">
        <v>22.46</v>
      </c>
      <c r="I369" s="15">
        <v>2.2999999999999998</v>
      </c>
      <c r="J369" s="15">
        <v>277</v>
      </c>
      <c r="K369" s="15">
        <v>7.1999999999999995E-2</v>
      </c>
      <c r="L369" s="15">
        <v>1.05</v>
      </c>
      <c r="M369" s="15">
        <v>5.3999999999999999E-2</v>
      </c>
      <c r="N369" s="15">
        <v>0.18</v>
      </c>
      <c r="O369" s="15">
        <v>120.4</v>
      </c>
      <c r="P369" s="15">
        <v>106.4</v>
      </c>
      <c r="Q369" s="15">
        <v>18.27</v>
      </c>
      <c r="R369" s="15">
        <v>0.42</v>
      </c>
    </row>
    <row r="370" spans="1:18">
      <c r="A370" s="8"/>
      <c r="B370" s="32" t="s">
        <v>179</v>
      </c>
      <c r="C370" s="32"/>
      <c r="D370" s="32"/>
      <c r="E370" s="8"/>
      <c r="F370" s="8"/>
      <c r="G370" s="17">
        <f>G342+G366+G368+G369</f>
        <v>82.85</v>
      </c>
      <c r="H370" s="17">
        <f t="shared" ref="H370:R370" si="47">H342+H366+H368+H369</f>
        <v>94.06</v>
      </c>
      <c r="I370" s="17">
        <f t="shared" si="47"/>
        <v>243.64</v>
      </c>
      <c r="J370" s="17">
        <f t="shared" si="47"/>
        <v>2316.8599999999997</v>
      </c>
      <c r="K370" s="17">
        <f t="shared" si="47"/>
        <v>1.04</v>
      </c>
      <c r="L370" s="17">
        <f t="shared" si="47"/>
        <v>25.14</v>
      </c>
      <c r="M370" s="17">
        <f t="shared" si="47"/>
        <v>0.188</v>
      </c>
      <c r="N370" s="17">
        <f t="shared" si="47"/>
        <v>9.9399999999999977</v>
      </c>
      <c r="O370" s="17">
        <f t="shared" si="47"/>
        <v>724.79</v>
      </c>
      <c r="P370" s="17">
        <f t="shared" si="47"/>
        <v>1110.3999999999999</v>
      </c>
      <c r="Q370" s="17">
        <f t="shared" si="47"/>
        <v>261.52999999999997</v>
      </c>
      <c r="R370" s="17">
        <f t="shared" si="47"/>
        <v>13.48</v>
      </c>
    </row>
    <row r="373" spans="1:18" ht="45.75" customHeight="1">
      <c r="A373" s="12"/>
      <c r="B373" s="58" t="s">
        <v>218</v>
      </c>
      <c r="C373" s="59"/>
      <c r="D373" s="60"/>
      <c r="E373" s="50" t="s">
        <v>8</v>
      </c>
      <c r="F373" s="51"/>
      <c r="G373" s="51"/>
      <c r="H373" s="51"/>
      <c r="I373" s="52"/>
      <c r="J373" s="12" t="s">
        <v>9</v>
      </c>
      <c r="K373" s="50" t="s">
        <v>10</v>
      </c>
      <c r="L373" s="51"/>
      <c r="M373" s="51"/>
      <c r="N373" s="52"/>
      <c r="O373" s="50" t="s">
        <v>11</v>
      </c>
      <c r="P373" s="51"/>
      <c r="Q373" s="51"/>
      <c r="R373" s="52"/>
    </row>
    <row r="374" spans="1:18" ht="30">
      <c r="A374" s="12" t="s">
        <v>28</v>
      </c>
      <c r="B374" s="53" t="s">
        <v>7</v>
      </c>
      <c r="C374" s="53"/>
      <c r="D374" s="53"/>
      <c r="E374" s="7" t="s">
        <v>12</v>
      </c>
      <c r="F374" s="12" t="s">
        <v>13</v>
      </c>
      <c r="G374" s="12" t="s">
        <v>14</v>
      </c>
      <c r="H374" s="12" t="s">
        <v>15</v>
      </c>
      <c r="I374" s="12" t="s">
        <v>16</v>
      </c>
      <c r="J374" s="12" t="s">
        <v>17</v>
      </c>
      <c r="K374" s="12" t="s">
        <v>18</v>
      </c>
      <c r="L374" s="12" t="s">
        <v>19</v>
      </c>
      <c r="M374" s="12" t="s">
        <v>20</v>
      </c>
      <c r="N374" s="12" t="s">
        <v>21</v>
      </c>
      <c r="O374" s="12" t="s">
        <v>22</v>
      </c>
      <c r="P374" s="12" t="s">
        <v>23</v>
      </c>
      <c r="Q374" s="12" t="s">
        <v>24</v>
      </c>
      <c r="R374" s="12" t="s">
        <v>25</v>
      </c>
    </row>
    <row r="375" spans="1:18">
      <c r="A375" s="8"/>
      <c r="B375" s="54" t="s">
        <v>26</v>
      </c>
      <c r="C375" s="54"/>
      <c r="D375" s="5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>
      <c r="A376" s="8">
        <v>177</v>
      </c>
      <c r="B376" s="49" t="s">
        <v>148</v>
      </c>
      <c r="C376" s="49"/>
      <c r="D376" s="49"/>
      <c r="E376" s="8">
        <v>200</v>
      </c>
      <c r="F376" s="8"/>
      <c r="G376" s="8">
        <v>3.3</v>
      </c>
      <c r="H376" s="8">
        <v>8.6</v>
      </c>
      <c r="I376" s="8">
        <v>23.2</v>
      </c>
      <c r="J376" s="8">
        <v>283.39999999999998</v>
      </c>
      <c r="K376" s="8">
        <v>0.18</v>
      </c>
      <c r="L376" s="8">
        <v>0.96</v>
      </c>
      <c r="M376" s="8">
        <v>0.06</v>
      </c>
      <c r="N376" s="8">
        <v>0</v>
      </c>
      <c r="O376" s="8">
        <v>146.41999999999999</v>
      </c>
      <c r="P376" s="8">
        <v>206</v>
      </c>
      <c r="Q376" s="8">
        <v>54.89</v>
      </c>
      <c r="R376" s="8">
        <v>1.63</v>
      </c>
    </row>
    <row r="377" spans="1:18">
      <c r="A377" s="8"/>
      <c r="B377" s="49" t="s">
        <v>203</v>
      </c>
      <c r="C377" s="49"/>
      <c r="D377" s="4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>
      <c r="A378" s="8"/>
      <c r="B378" s="49" t="s">
        <v>29</v>
      </c>
      <c r="C378" s="49"/>
      <c r="D378" s="4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>
      <c r="A379" s="8"/>
      <c r="B379" s="49" t="s">
        <v>149</v>
      </c>
      <c r="C379" s="49"/>
      <c r="D379" s="4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>
      <c r="A380" s="8"/>
      <c r="B380" s="49" t="s">
        <v>32</v>
      </c>
      <c r="C380" s="49"/>
      <c r="D380" s="4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>
      <c r="A381" s="8">
        <v>15</v>
      </c>
      <c r="B381" s="49" t="s">
        <v>34</v>
      </c>
      <c r="C381" s="49"/>
      <c r="D381" s="49"/>
      <c r="E381" s="8">
        <v>20</v>
      </c>
      <c r="F381" s="8"/>
      <c r="G381" s="8">
        <v>0.3</v>
      </c>
      <c r="H381" s="8">
        <v>0.3</v>
      </c>
      <c r="I381" s="8">
        <v>7.35</v>
      </c>
      <c r="J381" s="20">
        <v>33.299999999999997</v>
      </c>
      <c r="K381" s="8">
        <v>6.0000000000000001E-3</v>
      </c>
      <c r="L381" s="8">
        <v>0.14000000000000001</v>
      </c>
      <c r="M381" s="8">
        <v>0.04</v>
      </c>
      <c r="N381" s="8">
        <v>0.4</v>
      </c>
      <c r="O381" s="8">
        <v>200</v>
      </c>
      <c r="P381" s="8">
        <v>120</v>
      </c>
      <c r="Q381" s="8">
        <v>11</v>
      </c>
      <c r="R381" s="8">
        <v>0.03</v>
      </c>
    </row>
    <row r="382" spans="1:18">
      <c r="A382" s="8"/>
      <c r="B382" s="49" t="s">
        <v>150</v>
      </c>
      <c r="C382" s="49"/>
      <c r="D382" s="49"/>
      <c r="E382" s="8">
        <v>20</v>
      </c>
      <c r="F382" s="8"/>
      <c r="G382" s="8">
        <v>4.6399999999999997</v>
      </c>
      <c r="H382" s="8">
        <v>5.9</v>
      </c>
      <c r="I382" s="8">
        <v>0.02</v>
      </c>
      <c r="J382" s="8">
        <v>171.66</v>
      </c>
      <c r="K382" s="8">
        <v>1E-3</v>
      </c>
      <c r="L382" s="8">
        <v>0</v>
      </c>
      <c r="M382" s="8">
        <v>1E-3</v>
      </c>
      <c r="N382" s="8">
        <v>0.35</v>
      </c>
      <c r="O382" s="8">
        <v>4</v>
      </c>
      <c r="P382" s="8">
        <v>2.5</v>
      </c>
      <c r="Q382" s="8">
        <v>9</v>
      </c>
      <c r="R382" s="8">
        <v>0.35</v>
      </c>
    </row>
    <row r="383" spans="1:18">
      <c r="A383" s="8"/>
      <c r="B383" s="49" t="s">
        <v>35</v>
      </c>
      <c r="C383" s="49"/>
      <c r="D383" s="49"/>
      <c r="E383" s="8" t="s">
        <v>225</v>
      </c>
      <c r="F383" s="8"/>
      <c r="G383" s="8">
        <v>3.82</v>
      </c>
      <c r="H383" s="8">
        <v>0.64</v>
      </c>
      <c r="I383" s="8">
        <v>29.42</v>
      </c>
      <c r="J383" s="8">
        <v>138.72</v>
      </c>
      <c r="K383" s="8">
        <v>0.14000000000000001</v>
      </c>
      <c r="L383" s="8">
        <v>0</v>
      </c>
      <c r="M383" s="8">
        <v>0</v>
      </c>
      <c r="N383" s="8">
        <v>0.97</v>
      </c>
      <c r="O383" s="8">
        <v>20.2</v>
      </c>
      <c r="P383" s="8">
        <v>96</v>
      </c>
      <c r="Q383" s="8">
        <v>15.4</v>
      </c>
      <c r="R383" s="8">
        <v>0.41</v>
      </c>
    </row>
    <row r="384" spans="1:18">
      <c r="A384" s="8">
        <v>378</v>
      </c>
      <c r="B384" s="49" t="s">
        <v>151</v>
      </c>
      <c r="C384" s="49"/>
      <c r="D384" s="49"/>
      <c r="E384" s="8">
        <v>200</v>
      </c>
      <c r="F384" s="8"/>
      <c r="G384" s="8">
        <v>3.6</v>
      </c>
      <c r="H384" s="8">
        <v>2.67</v>
      </c>
      <c r="I384" s="8">
        <v>29.2</v>
      </c>
      <c r="J384" s="20">
        <v>155.19999999999999</v>
      </c>
      <c r="K384" s="8">
        <v>0</v>
      </c>
      <c r="L384" s="8">
        <v>2.2000000000000002</v>
      </c>
      <c r="M384" s="8">
        <v>0</v>
      </c>
      <c r="N384" s="8">
        <v>0.06</v>
      </c>
      <c r="O384" s="8">
        <v>16</v>
      </c>
      <c r="P384" s="8">
        <v>8</v>
      </c>
      <c r="Q384" s="8">
        <v>6</v>
      </c>
      <c r="R384" s="8">
        <v>0.8</v>
      </c>
    </row>
    <row r="385" spans="1:18">
      <c r="A385" s="8"/>
      <c r="B385" s="49" t="s">
        <v>38</v>
      </c>
      <c r="C385" s="49"/>
      <c r="D385" s="49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>
      <c r="A386" s="8"/>
      <c r="B386" s="49" t="s">
        <v>152</v>
      </c>
      <c r="C386" s="49"/>
      <c r="D386" s="4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>
      <c r="A387" s="8"/>
      <c r="B387" s="32" t="s">
        <v>62</v>
      </c>
      <c r="C387" s="32"/>
      <c r="D387" s="32"/>
      <c r="E387" s="8"/>
      <c r="F387" s="8"/>
      <c r="G387" s="13">
        <f t="shared" ref="G387:R387" si="48">SUM(G375:G386)</f>
        <v>15.659999999999998</v>
      </c>
      <c r="H387" s="13">
        <f t="shared" si="48"/>
        <v>18.11</v>
      </c>
      <c r="I387" s="13">
        <f t="shared" si="48"/>
        <v>89.19</v>
      </c>
      <c r="J387" s="13">
        <f t="shared" si="48"/>
        <v>782.28</v>
      </c>
      <c r="K387" s="13">
        <f t="shared" si="48"/>
        <v>0.32700000000000001</v>
      </c>
      <c r="L387" s="13">
        <f t="shared" si="48"/>
        <v>3.3000000000000003</v>
      </c>
      <c r="M387" s="13">
        <f t="shared" si="48"/>
        <v>0.10100000000000001</v>
      </c>
      <c r="N387" s="13">
        <f t="shared" si="48"/>
        <v>1.78</v>
      </c>
      <c r="O387" s="13">
        <f t="shared" si="48"/>
        <v>386.61999999999995</v>
      </c>
      <c r="P387" s="13">
        <f t="shared" si="48"/>
        <v>432.5</v>
      </c>
      <c r="Q387" s="13">
        <f t="shared" si="48"/>
        <v>96.29</v>
      </c>
      <c r="R387" s="13">
        <f t="shared" si="48"/>
        <v>3.2199999999999998</v>
      </c>
    </row>
    <row r="388" spans="1:18">
      <c r="A388" s="8"/>
      <c r="B388" s="46" t="s">
        <v>39</v>
      </c>
      <c r="C388" s="47"/>
      <c r="D388" s="4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>
      <c r="A389" s="8">
        <v>82</v>
      </c>
      <c r="B389" s="49" t="s">
        <v>153</v>
      </c>
      <c r="C389" s="49"/>
      <c r="D389" s="49"/>
      <c r="E389" s="8">
        <v>250</v>
      </c>
      <c r="F389" s="8"/>
      <c r="G389" s="8">
        <v>1.83</v>
      </c>
      <c r="H389" s="8">
        <v>4.92</v>
      </c>
      <c r="I389" s="8">
        <v>11.75</v>
      </c>
      <c r="J389" s="20">
        <v>98.4</v>
      </c>
      <c r="K389" s="8">
        <v>0.05</v>
      </c>
      <c r="L389" s="8">
        <v>10.7</v>
      </c>
      <c r="M389" s="8">
        <v>0</v>
      </c>
      <c r="N389" s="8">
        <v>0</v>
      </c>
      <c r="O389" s="8">
        <v>49.7</v>
      </c>
      <c r="P389" s="8">
        <v>54.6</v>
      </c>
      <c r="Q389" s="8">
        <v>26.2</v>
      </c>
      <c r="R389" s="8">
        <v>1.2</v>
      </c>
    </row>
    <row r="390" spans="1:18">
      <c r="A390" s="8"/>
      <c r="B390" s="49" t="s">
        <v>154</v>
      </c>
      <c r="C390" s="49"/>
      <c r="D390" s="49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>
      <c r="A391" s="8"/>
      <c r="B391" s="49" t="s">
        <v>155</v>
      </c>
      <c r="C391" s="49"/>
      <c r="D391" s="49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>
      <c r="A392" s="8"/>
      <c r="B392" s="49" t="s">
        <v>43</v>
      </c>
      <c r="C392" s="49"/>
      <c r="D392" s="49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>
      <c r="A393" s="8"/>
      <c r="B393" s="49" t="s">
        <v>44</v>
      </c>
      <c r="C393" s="49"/>
      <c r="D393" s="49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>
      <c r="A394" s="8"/>
      <c r="B394" s="49" t="s">
        <v>45</v>
      </c>
      <c r="C394" s="49"/>
      <c r="D394" s="49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>
      <c r="A395" s="8"/>
      <c r="B395" s="49" t="s">
        <v>156</v>
      </c>
      <c r="C395" s="49"/>
      <c r="D395" s="4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>
      <c r="A396" s="8">
        <v>265</v>
      </c>
      <c r="B396" s="49" t="s">
        <v>157</v>
      </c>
      <c r="C396" s="49"/>
      <c r="D396" s="49"/>
      <c r="E396" s="8">
        <v>200</v>
      </c>
      <c r="F396" s="8"/>
      <c r="G396" s="8">
        <v>28.17</v>
      </c>
      <c r="H396" s="8">
        <v>45.65</v>
      </c>
      <c r="I396" s="8">
        <v>80.650000000000006</v>
      </c>
      <c r="J396" s="20">
        <v>510</v>
      </c>
      <c r="K396" s="8">
        <v>0.05</v>
      </c>
      <c r="L396" s="8">
        <v>0</v>
      </c>
      <c r="M396" s="8">
        <v>0</v>
      </c>
      <c r="N396" s="8">
        <v>3.86</v>
      </c>
      <c r="O396" s="8">
        <v>128.91999999999999</v>
      </c>
      <c r="P396" s="8">
        <v>287.5</v>
      </c>
      <c r="Q396" s="8">
        <v>42.66</v>
      </c>
      <c r="R396" s="8">
        <v>0.1</v>
      </c>
    </row>
    <row r="397" spans="1:18">
      <c r="A397" s="8"/>
      <c r="B397" s="49" t="s">
        <v>158</v>
      </c>
      <c r="C397" s="49"/>
      <c r="D397" s="4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>
      <c r="A398" s="8"/>
      <c r="B398" s="49" t="s">
        <v>159</v>
      </c>
      <c r="C398" s="49"/>
      <c r="D398" s="49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>
      <c r="A399" s="8"/>
      <c r="B399" s="49" t="s">
        <v>160</v>
      </c>
      <c r="C399" s="49"/>
      <c r="D399" s="49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>
      <c r="A400" s="8"/>
      <c r="B400" s="35" t="s">
        <v>76</v>
      </c>
      <c r="C400" s="38"/>
      <c r="D400" s="3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>
      <c r="A401" s="8"/>
      <c r="B401" s="35" t="s">
        <v>45</v>
      </c>
      <c r="C401" s="38"/>
      <c r="D401" s="39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>
      <c r="A402" s="8"/>
      <c r="B402" s="35" t="s">
        <v>73</v>
      </c>
      <c r="C402" s="38"/>
      <c r="D402" s="3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>
      <c r="A403" s="8"/>
      <c r="B403" s="35" t="s">
        <v>77</v>
      </c>
      <c r="C403" s="38"/>
      <c r="D403" s="39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>
      <c r="A404" s="8"/>
      <c r="B404" s="35" t="s">
        <v>78</v>
      </c>
      <c r="C404" s="38"/>
      <c r="D404" s="3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>
      <c r="A405" s="8">
        <v>45</v>
      </c>
      <c r="B405" s="35" t="s">
        <v>51</v>
      </c>
      <c r="C405" s="38"/>
      <c r="D405" s="39"/>
      <c r="E405" s="8">
        <v>100</v>
      </c>
      <c r="F405" s="8"/>
      <c r="G405" s="8">
        <v>1.36</v>
      </c>
      <c r="H405" s="8">
        <v>7</v>
      </c>
      <c r="I405" s="8">
        <v>8.5399999999999991</v>
      </c>
      <c r="J405" s="8">
        <v>94.22</v>
      </c>
      <c r="K405" s="8">
        <v>1.4999999999999999E-2</v>
      </c>
      <c r="L405" s="8">
        <v>11.31</v>
      </c>
      <c r="M405" s="8">
        <v>0</v>
      </c>
      <c r="N405" s="8">
        <v>0</v>
      </c>
      <c r="O405" s="8">
        <v>17.309999999999999</v>
      </c>
      <c r="P405" s="8">
        <v>16.649999999999999</v>
      </c>
      <c r="Q405" s="8">
        <v>16.98</v>
      </c>
      <c r="R405" s="8">
        <v>0.3</v>
      </c>
    </row>
    <row r="406" spans="1:18">
      <c r="A406" s="8"/>
      <c r="B406" s="35" t="s">
        <v>52</v>
      </c>
      <c r="C406" s="38"/>
      <c r="D406" s="39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>
      <c r="A407" s="8"/>
      <c r="B407" s="35" t="s">
        <v>43</v>
      </c>
      <c r="C407" s="38"/>
      <c r="D407" s="39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>
      <c r="A408" s="8"/>
      <c r="B408" s="35" t="s">
        <v>53</v>
      </c>
      <c r="C408" s="38"/>
      <c r="D408" s="39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>
      <c r="A409" s="8"/>
      <c r="B409" s="35" t="s">
        <v>54</v>
      </c>
      <c r="C409" s="38"/>
      <c r="D409" s="39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>
      <c r="A410" s="8"/>
      <c r="B410" s="35" t="s">
        <v>45</v>
      </c>
      <c r="C410" s="38"/>
      <c r="D410" s="3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>
      <c r="A411" s="8">
        <v>648</v>
      </c>
      <c r="B411" s="35" t="s">
        <v>80</v>
      </c>
      <c r="C411" s="38"/>
      <c r="D411" s="39"/>
      <c r="E411" s="8">
        <v>200</v>
      </c>
      <c r="F411" s="8"/>
      <c r="G411" s="8">
        <v>0.24</v>
      </c>
      <c r="H411" s="8">
        <v>0.12</v>
      </c>
      <c r="I411" s="8">
        <v>28.52</v>
      </c>
      <c r="J411" s="8">
        <v>145.08000000000001</v>
      </c>
      <c r="K411" s="8">
        <v>0.01</v>
      </c>
      <c r="L411" s="8">
        <v>0.9</v>
      </c>
      <c r="M411" s="8">
        <v>0</v>
      </c>
      <c r="N411" s="8">
        <v>0.4</v>
      </c>
      <c r="O411" s="8">
        <v>14.18</v>
      </c>
      <c r="P411" s="8">
        <v>4.4000000000000004</v>
      </c>
      <c r="Q411" s="8">
        <v>5.14</v>
      </c>
      <c r="R411" s="8">
        <v>0.95</v>
      </c>
    </row>
    <row r="412" spans="1:18" ht="27.75" customHeight="1">
      <c r="A412" s="8"/>
      <c r="B412" s="40" t="s">
        <v>243</v>
      </c>
      <c r="C412" s="41"/>
      <c r="D412" s="42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>
      <c r="A413" s="8"/>
      <c r="B413" s="35" t="s">
        <v>60</v>
      </c>
      <c r="C413" s="38"/>
      <c r="D413" s="39"/>
      <c r="E413" s="8" t="s">
        <v>226</v>
      </c>
      <c r="F413" s="8"/>
      <c r="G413" s="20">
        <v>5.4</v>
      </c>
      <c r="H413" s="8">
        <v>1.04</v>
      </c>
      <c r="I413" s="8">
        <v>29.42</v>
      </c>
      <c r="J413" s="8">
        <v>185.48</v>
      </c>
      <c r="K413" s="8">
        <v>0.17</v>
      </c>
      <c r="L413" s="8">
        <v>0</v>
      </c>
      <c r="M413" s="8">
        <v>0</v>
      </c>
      <c r="N413" s="8">
        <v>1.1200000000000001</v>
      </c>
      <c r="O413" s="8">
        <v>26</v>
      </c>
      <c r="P413" s="8">
        <v>136</v>
      </c>
      <c r="Q413" s="8">
        <v>43.2</v>
      </c>
      <c r="R413" s="8">
        <v>2.72</v>
      </c>
    </row>
    <row r="414" spans="1:18">
      <c r="A414" s="8"/>
      <c r="B414" s="45" t="s">
        <v>63</v>
      </c>
      <c r="C414" s="36"/>
      <c r="D414" s="37"/>
      <c r="E414" s="8"/>
      <c r="F414" s="8"/>
      <c r="G414" s="25">
        <f>SUM(G389:G413)</f>
        <v>37</v>
      </c>
      <c r="H414" s="25">
        <f t="shared" ref="H414:R414" si="49">SUM(H389:H413)</f>
        <v>58.73</v>
      </c>
      <c r="I414" s="25">
        <f t="shared" si="49"/>
        <v>158.88</v>
      </c>
      <c r="J414" s="25">
        <f t="shared" si="49"/>
        <v>1033.18</v>
      </c>
      <c r="K414" s="25">
        <f t="shared" si="49"/>
        <v>0.29500000000000004</v>
      </c>
      <c r="L414" s="25">
        <f t="shared" si="49"/>
        <v>22.909999999999997</v>
      </c>
      <c r="M414" s="25">
        <f t="shared" si="49"/>
        <v>0</v>
      </c>
      <c r="N414" s="25">
        <f t="shared" si="49"/>
        <v>5.38</v>
      </c>
      <c r="O414" s="25">
        <f t="shared" si="49"/>
        <v>236.11</v>
      </c>
      <c r="P414" s="25">
        <f t="shared" si="49"/>
        <v>499.15</v>
      </c>
      <c r="Q414" s="25">
        <f t="shared" si="49"/>
        <v>134.18</v>
      </c>
      <c r="R414" s="25">
        <f t="shared" si="49"/>
        <v>5.27</v>
      </c>
    </row>
    <row r="415" spans="1:18">
      <c r="A415" s="8"/>
      <c r="B415" s="46" t="s">
        <v>234</v>
      </c>
      <c r="C415" s="47"/>
      <c r="D415" s="48"/>
      <c r="E415" s="8"/>
      <c r="F415" s="8"/>
      <c r="G415" s="2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>
      <c r="A416" s="8"/>
      <c r="B416" s="55" t="s">
        <v>236</v>
      </c>
      <c r="C416" s="56"/>
      <c r="D416" s="57"/>
      <c r="E416" s="8">
        <v>50</v>
      </c>
      <c r="F416" s="8"/>
      <c r="G416" s="15">
        <v>3.82</v>
      </c>
      <c r="H416" s="15">
        <v>0.84</v>
      </c>
      <c r="I416" s="15">
        <v>19.760000000000002</v>
      </c>
      <c r="J416" s="15">
        <v>138.72</v>
      </c>
      <c r="K416" s="15">
        <v>0.17</v>
      </c>
      <c r="L416" s="15">
        <v>0</v>
      </c>
      <c r="M416" s="15">
        <f t="shared" ref="M416" si="50">SUM(M389:M415)</f>
        <v>0</v>
      </c>
      <c r="N416" s="15">
        <v>1.1200000000000001</v>
      </c>
      <c r="O416" s="15">
        <v>26</v>
      </c>
      <c r="P416" s="15">
        <v>136</v>
      </c>
      <c r="Q416" s="15">
        <v>43.2</v>
      </c>
      <c r="R416" s="15">
        <v>2.72</v>
      </c>
    </row>
    <row r="417" spans="1:18">
      <c r="A417" s="8"/>
      <c r="B417" s="31" t="s">
        <v>235</v>
      </c>
      <c r="C417" s="31"/>
      <c r="D417" s="31"/>
      <c r="E417" s="8">
        <v>200</v>
      </c>
      <c r="F417" s="8"/>
      <c r="G417" s="15">
        <v>0.24</v>
      </c>
      <c r="H417" s="15">
        <v>0.12</v>
      </c>
      <c r="I417" s="15">
        <v>28.52</v>
      </c>
      <c r="J417" s="15">
        <v>145.08000000000001</v>
      </c>
      <c r="K417" s="15">
        <v>0.01</v>
      </c>
      <c r="L417" s="15">
        <v>0.9</v>
      </c>
      <c r="M417" s="15">
        <v>0</v>
      </c>
      <c r="N417" s="15">
        <v>0.4</v>
      </c>
      <c r="O417" s="15">
        <v>14.18</v>
      </c>
      <c r="P417" s="15">
        <v>4.4000000000000004</v>
      </c>
      <c r="Q417" s="15">
        <v>5.14</v>
      </c>
      <c r="R417" s="15">
        <v>0.95</v>
      </c>
    </row>
    <row r="418" spans="1:18">
      <c r="A418" s="8"/>
      <c r="B418" s="32" t="s">
        <v>179</v>
      </c>
      <c r="C418" s="32"/>
      <c r="D418" s="32"/>
      <c r="E418" s="8"/>
      <c r="F418" s="8"/>
      <c r="G418" s="25">
        <f>G387+G414+G416+G417</f>
        <v>56.72</v>
      </c>
      <c r="H418" s="25">
        <f t="shared" ref="H418:R418" si="51">H387+H414+H416+H417</f>
        <v>77.800000000000011</v>
      </c>
      <c r="I418" s="25">
        <f t="shared" si="51"/>
        <v>296.34999999999997</v>
      </c>
      <c r="J418" s="25">
        <f t="shared" si="51"/>
        <v>2099.2600000000002</v>
      </c>
      <c r="K418" s="25">
        <f t="shared" si="51"/>
        <v>0.80200000000000016</v>
      </c>
      <c r="L418" s="25">
        <f t="shared" si="51"/>
        <v>27.109999999999996</v>
      </c>
      <c r="M418" s="25">
        <f t="shared" si="51"/>
        <v>0.10100000000000001</v>
      </c>
      <c r="N418" s="25">
        <f t="shared" si="51"/>
        <v>8.6800000000000015</v>
      </c>
      <c r="O418" s="25">
        <f t="shared" si="51"/>
        <v>662.91</v>
      </c>
      <c r="P418" s="25">
        <f t="shared" si="51"/>
        <v>1072.0500000000002</v>
      </c>
      <c r="Q418" s="25">
        <f t="shared" si="51"/>
        <v>278.81</v>
      </c>
      <c r="R418" s="25">
        <f t="shared" si="51"/>
        <v>12.159999999999998</v>
      </c>
    </row>
    <row r="420" spans="1:18" ht="45.75" customHeight="1">
      <c r="A420" s="12"/>
      <c r="B420" s="58" t="s">
        <v>219</v>
      </c>
      <c r="C420" s="59"/>
      <c r="D420" s="60"/>
      <c r="E420" s="50" t="s">
        <v>8</v>
      </c>
      <c r="F420" s="51"/>
      <c r="G420" s="51"/>
      <c r="H420" s="51"/>
      <c r="I420" s="52"/>
      <c r="J420" s="12" t="s">
        <v>9</v>
      </c>
      <c r="K420" s="50" t="s">
        <v>10</v>
      </c>
      <c r="L420" s="51"/>
      <c r="M420" s="51"/>
      <c r="N420" s="52"/>
      <c r="O420" s="50" t="s">
        <v>11</v>
      </c>
      <c r="P420" s="51"/>
      <c r="Q420" s="51"/>
      <c r="R420" s="52"/>
    </row>
    <row r="421" spans="1:18" ht="30">
      <c r="A421" s="12" t="s">
        <v>28</v>
      </c>
      <c r="B421" s="53" t="s">
        <v>7</v>
      </c>
      <c r="C421" s="53"/>
      <c r="D421" s="53"/>
      <c r="E421" s="7" t="s">
        <v>12</v>
      </c>
      <c r="F421" s="12" t="s">
        <v>13</v>
      </c>
      <c r="G421" s="12" t="s">
        <v>14</v>
      </c>
      <c r="H421" s="12" t="s">
        <v>15</v>
      </c>
      <c r="I421" s="12" t="s">
        <v>16</v>
      </c>
      <c r="J421" s="12" t="s">
        <v>17</v>
      </c>
      <c r="K421" s="12" t="s">
        <v>18</v>
      </c>
      <c r="L421" s="12" t="s">
        <v>19</v>
      </c>
      <c r="M421" s="12" t="s">
        <v>20</v>
      </c>
      <c r="N421" s="12" t="s">
        <v>21</v>
      </c>
      <c r="O421" s="12" t="s">
        <v>22</v>
      </c>
      <c r="P421" s="12" t="s">
        <v>23</v>
      </c>
      <c r="Q421" s="12" t="s">
        <v>24</v>
      </c>
      <c r="R421" s="12" t="s">
        <v>25</v>
      </c>
    </row>
    <row r="422" spans="1:18">
      <c r="A422" s="8"/>
      <c r="B422" s="54" t="s">
        <v>26</v>
      </c>
      <c r="C422" s="54"/>
      <c r="D422" s="54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>
      <c r="A423" s="8">
        <v>223</v>
      </c>
      <c r="B423" s="49" t="s">
        <v>64</v>
      </c>
      <c r="C423" s="49"/>
      <c r="D423" s="49"/>
      <c r="E423" s="8" t="s">
        <v>224</v>
      </c>
      <c r="F423" s="8"/>
      <c r="G423" s="8">
        <v>27.8</v>
      </c>
      <c r="H423" s="8">
        <v>19.2</v>
      </c>
      <c r="I423" s="8">
        <v>40.200000000000003</v>
      </c>
      <c r="J423" s="20">
        <v>444.8</v>
      </c>
      <c r="K423" s="8">
        <v>0.09</v>
      </c>
      <c r="L423" s="8">
        <v>0.7</v>
      </c>
      <c r="M423" s="8">
        <v>0.1</v>
      </c>
      <c r="N423" s="8">
        <v>0.5</v>
      </c>
      <c r="O423" s="8">
        <v>250</v>
      </c>
      <c r="P423" s="8">
        <v>301.72000000000003</v>
      </c>
      <c r="Q423" s="8">
        <v>36</v>
      </c>
      <c r="R423" s="8">
        <v>1</v>
      </c>
    </row>
    <row r="424" spans="1:18">
      <c r="A424" s="8"/>
      <c r="B424" s="49" t="s">
        <v>65</v>
      </c>
      <c r="C424" s="49"/>
      <c r="D424" s="49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>
      <c r="A425" s="8"/>
      <c r="B425" s="49" t="s">
        <v>66</v>
      </c>
      <c r="C425" s="49"/>
      <c r="D425" s="49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>
      <c r="A426" s="8"/>
      <c r="B426" s="49" t="s">
        <v>67</v>
      </c>
      <c r="C426" s="49"/>
      <c r="D426" s="49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>
      <c r="A427" s="8"/>
      <c r="B427" s="49" t="s">
        <v>68</v>
      </c>
      <c r="C427" s="49"/>
      <c r="D427" s="4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>
      <c r="A428" s="8">
        <v>338</v>
      </c>
      <c r="B428" s="49" t="s">
        <v>33</v>
      </c>
      <c r="C428" s="49"/>
      <c r="D428" s="49"/>
      <c r="E428" s="8">
        <v>100</v>
      </c>
      <c r="F428" s="8"/>
      <c r="G428" s="8">
        <v>0.3</v>
      </c>
      <c r="H428" s="8">
        <v>0.3</v>
      </c>
      <c r="I428" s="8">
        <v>7.35</v>
      </c>
      <c r="J428" s="20">
        <v>33.299999999999997</v>
      </c>
      <c r="K428" s="8">
        <v>0.03</v>
      </c>
      <c r="L428" s="8">
        <v>10</v>
      </c>
      <c r="M428" s="8">
        <v>0</v>
      </c>
      <c r="N428" s="8">
        <v>0.2</v>
      </c>
      <c r="O428" s="8">
        <v>16</v>
      </c>
      <c r="P428" s="8">
        <v>11</v>
      </c>
      <c r="Q428" s="8">
        <v>9</v>
      </c>
      <c r="R428" s="8">
        <v>2.2000000000000002</v>
      </c>
    </row>
    <row r="429" spans="1:18">
      <c r="A429" s="8"/>
      <c r="B429" s="49" t="s">
        <v>161</v>
      </c>
      <c r="C429" s="49"/>
      <c r="D429" s="49"/>
      <c r="E429" s="8">
        <v>20</v>
      </c>
      <c r="F429" s="8"/>
      <c r="G429" s="8">
        <v>4.6399999999999997</v>
      </c>
      <c r="H429" s="8">
        <v>5.9</v>
      </c>
      <c r="I429" s="8">
        <v>0.02</v>
      </c>
      <c r="J429" s="8">
        <v>71.66</v>
      </c>
      <c r="K429" s="8">
        <v>1E-3</v>
      </c>
      <c r="L429" s="8">
        <v>0</v>
      </c>
      <c r="M429" s="8">
        <v>1E-3</v>
      </c>
      <c r="N429" s="8">
        <v>0.35</v>
      </c>
      <c r="O429" s="8">
        <v>4</v>
      </c>
      <c r="P429" s="8">
        <v>2.5</v>
      </c>
      <c r="Q429" s="8">
        <v>9</v>
      </c>
      <c r="R429" s="8">
        <v>0.35</v>
      </c>
    </row>
    <row r="430" spans="1:18">
      <c r="A430" s="8"/>
      <c r="B430" s="49" t="s">
        <v>35</v>
      </c>
      <c r="C430" s="49"/>
      <c r="D430" s="49"/>
      <c r="E430" s="8" t="s">
        <v>225</v>
      </c>
      <c r="F430" s="8"/>
      <c r="G430" s="8">
        <v>3.82</v>
      </c>
      <c r="H430" s="8">
        <v>0.64</v>
      </c>
      <c r="I430" s="8">
        <v>29.42</v>
      </c>
      <c r="J430" s="8">
        <v>138.72</v>
      </c>
      <c r="K430" s="8">
        <v>0.14000000000000001</v>
      </c>
      <c r="L430" s="8">
        <v>0</v>
      </c>
      <c r="M430" s="8">
        <v>0</v>
      </c>
      <c r="N430" s="8">
        <v>0.97</v>
      </c>
      <c r="O430" s="8">
        <v>20.2</v>
      </c>
      <c r="P430" s="8">
        <v>96</v>
      </c>
      <c r="Q430" s="8">
        <v>15.4</v>
      </c>
      <c r="R430" s="8">
        <v>0.41</v>
      </c>
    </row>
    <row r="431" spans="1:18">
      <c r="A431" s="8">
        <v>382</v>
      </c>
      <c r="B431" s="49" t="s">
        <v>69</v>
      </c>
      <c r="C431" s="49"/>
      <c r="D431" s="49"/>
      <c r="E431" s="8">
        <v>200</v>
      </c>
      <c r="F431" s="8"/>
      <c r="G431" s="8">
        <v>3.78</v>
      </c>
      <c r="H431" s="8">
        <v>0.67</v>
      </c>
      <c r="I431" s="20">
        <v>26</v>
      </c>
      <c r="J431" s="8">
        <v>125.11</v>
      </c>
      <c r="K431" s="8">
        <v>0.6</v>
      </c>
      <c r="L431" s="8">
        <v>1.6</v>
      </c>
      <c r="M431" s="8">
        <v>2.5000000000000001E-2</v>
      </c>
      <c r="N431" s="8">
        <v>0.4</v>
      </c>
      <c r="O431" s="8">
        <v>152.19999999999999</v>
      </c>
      <c r="P431" s="8">
        <v>124.4</v>
      </c>
      <c r="Q431" s="8">
        <v>21.2</v>
      </c>
      <c r="R431" s="8">
        <v>0.48</v>
      </c>
    </row>
    <row r="432" spans="1:18">
      <c r="A432" s="8"/>
      <c r="B432" s="49" t="s">
        <v>70</v>
      </c>
      <c r="C432" s="49"/>
      <c r="D432" s="49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>
      <c r="A433" s="8"/>
      <c r="B433" s="49" t="s">
        <v>71</v>
      </c>
      <c r="C433" s="49"/>
      <c r="D433" s="49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>
      <c r="A434" s="8"/>
      <c r="B434" s="32" t="s">
        <v>62</v>
      </c>
      <c r="C434" s="32"/>
      <c r="D434" s="32"/>
      <c r="E434" s="8"/>
      <c r="F434" s="8"/>
      <c r="G434" s="13">
        <f t="shared" ref="G434:R434" si="52">SUM(G422:G433)</f>
        <v>40.340000000000003</v>
      </c>
      <c r="H434" s="13">
        <f t="shared" si="52"/>
        <v>26.71</v>
      </c>
      <c r="I434" s="13">
        <f t="shared" si="52"/>
        <v>102.99000000000001</v>
      </c>
      <c r="J434" s="13">
        <f t="shared" si="52"/>
        <v>813.59</v>
      </c>
      <c r="K434" s="13">
        <f t="shared" si="52"/>
        <v>0.86099999999999999</v>
      </c>
      <c r="L434" s="13">
        <f t="shared" si="52"/>
        <v>12.299999999999999</v>
      </c>
      <c r="M434" s="13">
        <f t="shared" si="52"/>
        <v>0.126</v>
      </c>
      <c r="N434" s="13">
        <f t="shared" si="52"/>
        <v>2.4199999999999995</v>
      </c>
      <c r="O434" s="13">
        <f t="shared" si="52"/>
        <v>442.4</v>
      </c>
      <c r="P434" s="13">
        <f t="shared" si="52"/>
        <v>535.62</v>
      </c>
      <c r="Q434" s="13">
        <f t="shared" si="52"/>
        <v>90.600000000000009</v>
      </c>
      <c r="R434" s="13">
        <f t="shared" si="52"/>
        <v>4.4400000000000004</v>
      </c>
    </row>
    <row r="435" spans="1:18">
      <c r="A435" s="8"/>
      <c r="B435" s="46" t="s">
        <v>39</v>
      </c>
      <c r="C435" s="47"/>
      <c r="D435" s="4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>
      <c r="A436" s="8">
        <v>113</v>
      </c>
      <c r="B436" s="49" t="s">
        <v>116</v>
      </c>
      <c r="C436" s="49"/>
      <c r="D436" s="49"/>
      <c r="E436" s="8">
        <v>250</v>
      </c>
      <c r="F436" s="8"/>
      <c r="G436" s="8">
        <v>2.98</v>
      </c>
      <c r="H436" s="8">
        <v>2.83</v>
      </c>
      <c r="I436" s="8">
        <v>15.7</v>
      </c>
      <c r="J436" s="8">
        <v>100.13</v>
      </c>
      <c r="K436" s="8">
        <v>0.05</v>
      </c>
      <c r="L436" s="8">
        <v>0.5</v>
      </c>
      <c r="M436" s="8">
        <v>12.5</v>
      </c>
      <c r="N436" s="8">
        <v>0.75</v>
      </c>
      <c r="O436" s="8">
        <v>28.55</v>
      </c>
      <c r="P436" s="8">
        <v>38.5</v>
      </c>
      <c r="Q436" s="8">
        <v>10.7</v>
      </c>
      <c r="R436" s="8">
        <v>0.65</v>
      </c>
    </row>
    <row r="437" spans="1:18">
      <c r="A437" s="8"/>
      <c r="B437" s="49" t="s">
        <v>41</v>
      </c>
      <c r="C437" s="49"/>
      <c r="D437" s="49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>
      <c r="A438" s="8"/>
      <c r="B438" s="49" t="s">
        <v>117</v>
      </c>
      <c r="C438" s="49"/>
      <c r="D438" s="49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>
      <c r="A439" s="8"/>
      <c r="B439" s="49" t="s">
        <v>118</v>
      </c>
      <c r="C439" s="49"/>
      <c r="D439" s="49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>
      <c r="A440" s="8"/>
      <c r="B440" s="49" t="s">
        <v>44</v>
      </c>
      <c r="C440" s="49"/>
      <c r="D440" s="49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>
      <c r="A441" s="8"/>
      <c r="B441" s="49" t="s">
        <v>45</v>
      </c>
      <c r="C441" s="49"/>
      <c r="D441" s="4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>
      <c r="A442" s="8"/>
      <c r="B442" s="49" t="s">
        <v>46</v>
      </c>
      <c r="C442" s="49"/>
      <c r="D442" s="49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>
      <c r="A443" s="8">
        <v>310</v>
      </c>
      <c r="B443" s="49" t="s">
        <v>162</v>
      </c>
      <c r="C443" s="49"/>
      <c r="D443" s="49"/>
      <c r="E443" s="8">
        <v>200</v>
      </c>
      <c r="F443" s="8"/>
      <c r="G443" s="8">
        <v>4</v>
      </c>
      <c r="H443" s="8">
        <v>5.33</v>
      </c>
      <c r="I443" s="8">
        <v>31.6</v>
      </c>
      <c r="J443" s="8">
        <v>149.6</v>
      </c>
      <c r="K443" s="8">
        <v>0.15</v>
      </c>
      <c r="L443" s="8">
        <v>21</v>
      </c>
      <c r="M443" s="8">
        <v>0</v>
      </c>
      <c r="N443" s="8">
        <v>0.15</v>
      </c>
      <c r="O443" s="8">
        <v>14.64</v>
      </c>
      <c r="P443" s="8">
        <v>79.72</v>
      </c>
      <c r="Q443" s="8">
        <v>29.35</v>
      </c>
      <c r="R443" s="8">
        <v>1.1599999999999999</v>
      </c>
    </row>
    <row r="444" spans="1:18">
      <c r="A444" s="8"/>
      <c r="B444" s="49" t="s">
        <v>163</v>
      </c>
      <c r="C444" s="49"/>
      <c r="D444" s="4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>
      <c r="A445" s="8"/>
      <c r="B445" s="49" t="s">
        <v>164</v>
      </c>
      <c r="C445" s="49"/>
      <c r="D445" s="49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>
      <c r="A446" s="8">
        <v>229</v>
      </c>
      <c r="B446" s="49" t="s">
        <v>165</v>
      </c>
      <c r="C446" s="49"/>
      <c r="D446" s="49"/>
      <c r="E446" s="8">
        <v>100</v>
      </c>
      <c r="F446" s="8"/>
      <c r="G446" s="8">
        <v>14.9</v>
      </c>
      <c r="H446" s="8">
        <v>0.7</v>
      </c>
      <c r="I446" s="8">
        <v>0</v>
      </c>
      <c r="J446" s="8">
        <v>65.900000000000006</v>
      </c>
      <c r="K446" s="8">
        <v>0.1</v>
      </c>
      <c r="L446" s="8">
        <v>8</v>
      </c>
      <c r="M446" s="8">
        <v>0.04</v>
      </c>
      <c r="N446" s="8">
        <v>1.9</v>
      </c>
      <c r="O446" s="8">
        <v>139.19999999999999</v>
      </c>
      <c r="P446" s="8">
        <v>99.9</v>
      </c>
      <c r="Q446" s="8">
        <v>106</v>
      </c>
      <c r="R446" s="8">
        <v>1.1000000000000001</v>
      </c>
    </row>
    <row r="447" spans="1:18">
      <c r="A447" s="8"/>
      <c r="B447" s="35" t="s">
        <v>204</v>
      </c>
      <c r="C447" s="38"/>
      <c r="D447" s="3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>
      <c r="A448" s="8"/>
      <c r="B448" s="35" t="s">
        <v>205</v>
      </c>
      <c r="C448" s="38"/>
      <c r="D448" s="39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>
      <c r="A449" s="8"/>
      <c r="B449" s="35" t="s">
        <v>206</v>
      </c>
      <c r="C449" s="38"/>
      <c r="D449" s="39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>
      <c r="A450" s="8"/>
      <c r="B450" s="35" t="s">
        <v>207</v>
      </c>
      <c r="C450" s="38"/>
      <c r="D450" s="39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>
      <c r="A451" s="8"/>
      <c r="B451" s="35" t="s">
        <v>208</v>
      </c>
      <c r="C451" s="38"/>
      <c r="D451" s="39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>
      <c r="A452" s="8">
        <v>20</v>
      </c>
      <c r="B452" s="35" t="s">
        <v>79</v>
      </c>
      <c r="C452" s="38"/>
      <c r="D452" s="39"/>
      <c r="E452" s="8">
        <v>100</v>
      </c>
      <c r="F452" s="8"/>
      <c r="G452" s="8">
        <v>0.92</v>
      </c>
      <c r="H452" s="8">
        <v>0.28999999999999998</v>
      </c>
      <c r="I452" s="8">
        <v>2.4500000000000002</v>
      </c>
      <c r="J452" s="8">
        <v>14.69</v>
      </c>
      <c r="K452" s="8">
        <v>0.03</v>
      </c>
      <c r="L452" s="8">
        <v>4.2</v>
      </c>
      <c r="M452" s="8">
        <v>0</v>
      </c>
      <c r="N452" s="8">
        <v>0.3</v>
      </c>
      <c r="O452" s="8">
        <v>9.3000000000000007</v>
      </c>
      <c r="P452" s="8">
        <v>16.8</v>
      </c>
      <c r="Q452" s="8">
        <v>10.199999999999999</v>
      </c>
      <c r="R452" s="8">
        <v>0.42</v>
      </c>
    </row>
    <row r="453" spans="1:18">
      <c r="A453" s="8"/>
      <c r="B453" s="35" t="s">
        <v>166</v>
      </c>
      <c r="C453" s="38"/>
      <c r="D453" s="39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>
      <c r="A454" s="8"/>
      <c r="B454" s="35" t="s">
        <v>45</v>
      </c>
      <c r="C454" s="38"/>
      <c r="D454" s="39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>
      <c r="A455" s="8">
        <v>348</v>
      </c>
      <c r="B455" s="35" t="s">
        <v>170</v>
      </c>
      <c r="C455" s="38"/>
      <c r="D455" s="39"/>
      <c r="E455" s="8">
        <v>200</v>
      </c>
      <c r="F455" s="8"/>
      <c r="G455" s="8">
        <v>1.1599999999999999</v>
      </c>
      <c r="H455" s="8">
        <v>0.3</v>
      </c>
      <c r="I455" s="8">
        <v>47.26</v>
      </c>
      <c r="J455" s="8">
        <v>196.38</v>
      </c>
      <c r="K455" s="8">
        <v>0.01</v>
      </c>
      <c r="L455" s="8">
        <v>0.9</v>
      </c>
      <c r="M455" s="8">
        <v>0</v>
      </c>
      <c r="N455" s="8">
        <v>0.4</v>
      </c>
      <c r="O455" s="8">
        <v>14.18</v>
      </c>
      <c r="P455" s="8">
        <v>4.4000000000000004</v>
      </c>
      <c r="Q455" s="8">
        <v>5.14</v>
      </c>
      <c r="R455" s="8">
        <v>0.95</v>
      </c>
    </row>
    <row r="456" spans="1:18" ht="29.25" customHeight="1">
      <c r="A456" s="8"/>
      <c r="B456" s="40" t="s">
        <v>247</v>
      </c>
      <c r="C456" s="41"/>
      <c r="D456" s="42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>
      <c r="A457" s="8"/>
      <c r="B457" s="35" t="s">
        <v>60</v>
      </c>
      <c r="C457" s="38"/>
      <c r="D457" s="39"/>
      <c r="E457" s="8" t="s">
        <v>226</v>
      </c>
      <c r="F457" s="8"/>
      <c r="G457" s="20">
        <v>5.4</v>
      </c>
      <c r="H457" s="8">
        <v>1.04</v>
      </c>
      <c r="I457" s="8">
        <v>29.42</v>
      </c>
      <c r="J457" s="8">
        <v>185.48</v>
      </c>
      <c r="K457" s="8">
        <v>0.17</v>
      </c>
      <c r="L457" s="8">
        <v>0</v>
      </c>
      <c r="M457" s="8">
        <v>0</v>
      </c>
      <c r="N457" s="8">
        <v>1.1200000000000001</v>
      </c>
      <c r="O457" s="8">
        <v>26</v>
      </c>
      <c r="P457" s="8">
        <v>136</v>
      </c>
      <c r="Q457" s="8">
        <v>43.2</v>
      </c>
      <c r="R457" s="8">
        <v>2.72</v>
      </c>
    </row>
    <row r="458" spans="1:18">
      <c r="A458" s="8"/>
      <c r="B458" s="45" t="s">
        <v>63</v>
      </c>
      <c r="C458" s="36"/>
      <c r="D458" s="37"/>
      <c r="E458" s="8"/>
      <c r="F458" s="8"/>
      <c r="G458" s="25">
        <f t="shared" ref="G458:R458" si="53">SUM(G434:G457)</f>
        <v>69.7</v>
      </c>
      <c r="H458" s="25">
        <f t="shared" si="53"/>
        <v>37.199999999999996</v>
      </c>
      <c r="I458" s="25">
        <f t="shared" si="53"/>
        <v>229.42000000000002</v>
      </c>
      <c r="J458" s="25">
        <f t="shared" si="53"/>
        <v>1525.77</v>
      </c>
      <c r="K458" s="25">
        <f t="shared" si="53"/>
        <v>1.371</v>
      </c>
      <c r="L458" s="25">
        <f t="shared" si="53"/>
        <v>46.9</v>
      </c>
      <c r="M458" s="25">
        <f t="shared" si="53"/>
        <v>12.665999999999999</v>
      </c>
      <c r="N458" s="25">
        <f t="shared" si="53"/>
        <v>7.0399999999999991</v>
      </c>
      <c r="O458" s="25">
        <f t="shared" si="53"/>
        <v>674.26999999999987</v>
      </c>
      <c r="P458" s="25">
        <f t="shared" si="53"/>
        <v>910.93999999999994</v>
      </c>
      <c r="Q458" s="25">
        <f t="shared" si="53"/>
        <v>295.19</v>
      </c>
      <c r="R458" s="25">
        <f t="shared" si="53"/>
        <v>11.440000000000001</v>
      </c>
    </row>
    <row r="459" spans="1:18">
      <c r="A459" s="8"/>
      <c r="B459" s="46" t="s">
        <v>234</v>
      </c>
      <c r="C459" s="47"/>
      <c r="D459" s="48"/>
      <c r="E459" s="8"/>
      <c r="F459" s="8"/>
      <c r="G459" s="20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>
      <c r="A460" s="8"/>
      <c r="B460" s="55" t="s">
        <v>240</v>
      </c>
      <c r="C460" s="56"/>
      <c r="D460" s="57"/>
      <c r="E460" s="8">
        <v>60</v>
      </c>
      <c r="F460" s="8"/>
      <c r="G460" s="13">
        <v>3.82</v>
      </c>
      <c r="H460" s="13">
        <v>0.84</v>
      </c>
      <c r="I460" s="13">
        <v>19.760000000000002</v>
      </c>
      <c r="J460" s="13">
        <v>138.72</v>
      </c>
      <c r="K460" s="13">
        <v>0.17</v>
      </c>
      <c r="L460" s="13">
        <v>0</v>
      </c>
      <c r="M460" s="13">
        <v>0</v>
      </c>
      <c r="N460" s="13">
        <v>1.1200000000000001</v>
      </c>
      <c r="O460" s="13">
        <v>26</v>
      </c>
      <c r="P460" s="13">
        <v>136</v>
      </c>
      <c r="Q460" s="13">
        <v>43.2</v>
      </c>
      <c r="R460" s="13">
        <v>2.72</v>
      </c>
    </row>
    <row r="461" spans="1:18">
      <c r="A461" s="8"/>
      <c r="B461" s="31" t="s">
        <v>238</v>
      </c>
      <c r="C461" s="31"/>
      <c r="D461" s="31"/>
      <c r="E461" s="8">
        <v>100</v>
      </c>
      <c r="F461" s="8"/>
      <c r="G461" s="14">
        <v>16.41</v>
      </c>
      <c r="H461" s="16">
        <v>22.46</v>
      </c>
      <c r="I461" s="16">
        <v>2.2999999999999998</v>
      </c>
      <c r="J461" s="16">
        <v>277</v>
      </c>
      <c r="K461" s="16">
        <v>7.1999999999999995E-2</v>
      </c>
      <c r="L461" s="16">
        <v>1.05</v>
      </c>
      <c r="M461" s="16">
        <v>5.3999999999999999E-2</v>
      </c>
      <c r="N461" s="16">
        <v>0.81</v>
      </c>
      <c r="O461" s="16">
        <v>120.4</v>
      </c>
      <c r="P461" s="16">
        <v>106.4</v>
      </c>
      <c r="Q461" s="16">
        <v>18.27</v>
      </c>
      <c r="R461" s="16">
        <v>0.42</v>
      </c>
    </row>
    <row r="462" spans="1:18">
      <c r="A462" s="8"/>
      <c r="B462" s="32" t="s">
        <v>179</v>
      </c>
      <c r="C462" s="32"/>
      <c r="D462" s="32"/>
      <c r="E462" s="8"/>
      <c r="F462" s="8"/>
      <c r="G462" s="25">
        <f>G434+G458+G460+G461</f>
        <v>130.27000000000001</v>
      </c>
      <c r="H462" s="25">
        <f t="shared" ref="H462:R462" si="54">H434+H458+H460+H461</f>
        <v>87.210000000000008</v>
      </c>
      <c r="I462" s="25">
        <f t="shared" si="54"/>
        <v>354.47</v>
      </c>
      <c r="J462" s="25">
        <f t="shared" si="54"/>
        <v>2755.08</v>
      </c>
      <c r="K462" s="25">
        <f t="shared" si="54"/>
        <v>2.4740000000000002</v>
      </c>
      <c r="L462" s="25">
        <f t="shared" si="54"/>
        <v>60.249999999999993</v>
      </c>
      <c r="M462" s="25">
        <f t="shared" si="54"/>
        <v>12.845999999999998</v>
      </c>
      <c r="N462" s="25">
        <f t="shared" si="54"/>
        <v>11.389999999999999</v>
      </c>
      <c r="O462" s="25">
        <f t="shared" si="54"/>
        <v>1263.07</v>
      </c>
      <c r="P462" s="25">
        <f t="shared" si="54"/>
        <v>1688.96</v>
      </c>
      <c r="Q462" s="25">
        <f t="shared" si="54"/>
        <v>447.26</v>
      </c>
      <c r="R462" s="25">
        <f t="shared" si="54"/>
        <v>19.020000000000003</v>
      </c>
    </row>
    <row r="464" spans="1:18" ht="45.75" customHeight="1">
      <c r="A464" s="12"/>
      <c r="B464" s="58" t="s">
        <v>220</v>
      </c>
      <c r="C464" s="59"/>
      <c r="D464" s="60"/>
      <c r="E464" s="50" t="s">
        <v>8</v>
      </c>
      <c r="F464" s="51"/>
      <c r="G464" s="51"/>
      <c r="H464" s="51"/>
      <c r="I464" s="52"/>
      <c r="J464" s="12" t="s">
        <v>9</v>
      </c>
      <c r="K464" s="50" t="s">
        <v>10</v>
      </c>
      <c r="L464" s="51"/>
      <c r="M464" s="51"/>
      <c r="N464" s="52"/>
      <c r="O464" s="50" t="s">
        <v>11</v>
      </c>
      <c r="P464" s="51"/>
      <c r="Q464" s="51"/>
      <c r="R464" s="52"/>
    </row>
    <row r="465" spans="1:18" ht="30">
      <c r="A465" s="12" t="s">
        <v>28</v>
      </c>
      <c r="B465" s="53" t="s">
        <v>7</v>
      </c>
      <c r="C465" s="53"/>
      <c r="D465" s="53"/>
      <c r="E465" s="7" t="s">
        <v>12</v>
      </c>
      <c r="F465" s="12" t="s">
        <v>13</v>
      </c>
      <c r="G465" s="12" t="s">
        <v>14</v>
      </c>
      <c r="H465" s="12" t="s">
        <v>15</v>
      </c>
      <c r="I465" s="12" t="s">
        <v>16</v>
      </c>
      <c r="J465" s="12" t="s">
        <v>17</v>
      </c>
      <c r="K465" s="12" t="s">
        <v>18</v>
      </c>
      <c r="L465" s="12" t="s">
        <v>19</v>
      </c>
      <c r="M465" s="12" t="s">
        <v>20</v>
      </c>
      <c r="N465" s="12" t="s">
        <v>21</v>
      </c>
      <c r="O465" s="12" t="s">
        <v>22</v>
      </c>
      <c r="P465" s="12" t="s">
        <v>23</v>
      </c>
      <c r="Q465" s="12" t="s">
        <v>24</v>
      </c>
      <c r="R465" s="12" t="s">
        <v>25</v>
      </c>
    </row>
    <row r="466" spans="1:18">
      <c r="A466" s="8"/>
      <c r="B466" s="54" t="s">
        <v>26</v>
      </c>
      <c r="C466" s="54"/>
      <c r="D466" s="54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>
      <c r="A467" s="8">
        <v>181</v>
      </c>
      <c r="B467" s="49" t="s">
        <v>27</v>
      </c>
      <c r="C467" s="49"/>
      <c r="D467" s="49"/>
      <c r="E467" s="8">
        <v>200</v>
      </c>
      <c r="F467" s="8"/>
      <c r="G467" s="8">
        <v>15.5</v>
      </c>
      <c r="H467" s="8">
        <v>18.010000000000002</v>
      </c>
      <c r="I467" s="8" t="s">
        <v>184</v>
      </c>
      <c r="J467" s="8">
        <v>273.95999999999998</v>
      </c>
      <c r="K467" s="8">
        <v>7.1999999999999995E-2</v>
      </c>
      <c r="L467" s="8">
        <v>1.05</v>
      </c>
      <c r="M467" s="8">
        <v>5.3999999999999999E-2</v>
      </c>
      <c r="N467" s="8">
        <v>0.81</v>
      </c>
      <c r="O467" s="8">
        <v>120.4</v>
      </c>
      <c r="P467" s="8">
        <v>106.4</v>
      </c>
      <c r="Q467" s="8">
        <v>18.27</v>
      </c>
      <c r="R467" s="8">
        <v>0.42</v>
      </c>
    </row>
    <row r="468" spans="1:18">
      <c r="A468" s="8"/>
      <c r="B468" s="49" t="s">
        <v>30</v>
      </c>
      <c r="C468" s="49"/>
      <c r="D468" s="49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>
      <c r="A469" s="8"/>
      <c r="B469" s="49" t="s">
        <v>29</v>
      </c>
      <c r="C469" s="49"/>
      <c r="D469" s="4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>
      <c r="A470" s="8"/>
      <c r="B470" s="49" t="s">
        <v>31</v>
      </c>
      <c r="C470" s="49"/>
      <c r="D470" s="49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>
      <c r="A471" s="8"/>
      <c r="B471" s="49" t="s">
        <v>32</v>
      </c>
      <c r="C471" s="49"/>
      <c r="D471" s="49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>
      <c r="A472" s="8">
        <v>338</v>
      </c>
      <c r="B472" s="49" t="s">
        <v>33</v>
      </c>
      <c r="C472" s="49"/>
      <c r="D472" s="49"/>
      <c r="E472" s="8">
        <v>100</v>
      </c>
      <c r="F472" s="8"/>
      <c r="G472" s="8">
        <v>0.3</v>
      </c>
      <c r="H472" s="8">
        <v>0.3</v>
      </c>
      <c r="I472" s="8">
        <v>7.35</v>
      </c>
      <c r="J472" s="20">
        <v>33.299999999999997</v>
      </c>
      <c r="K472" s="8">
        <v>0.03</v>
      </c>
      <c r="L472" s="8">
        <v>10</v>
      </c>
      <c r="M472" s="8">
        <v>0</v>
      </c>
      <c r="N472" s="8">
        <v>0.2</v>
      </c>
      <c r="O472" s="8">
        <v>16</v>
      </c>
      <c r="P472" s="8">
        <v>11</v>
      </c>
      <c r="Q472" s="8">
        <v>9</v>
      </c>
      <c r="R472" s="8">
        <v>2.2000000000000002</v>
      </c>
    </row>
    <row r="473" spans="1:18">
      <c r="A473" s="8">
        <v>15</v>
      </c>
      <c r="B473" s="49" t="s">
        <v>34</v>
      </c>
      <c r="C473" s="49"/>
      <c r="D473" s="49"/>
      <c r="E473" s="8">
        <v>20</v>
      </c>
      <c r="F473" s="8"/>
      <c r="G473" s="8">
        <v>4.6399999999999997</v>
      </c>
      <c r="H473" s="8">
        <v>5.9</v>
      </c>
      <c r="I473" s="8">
        <v>0</v>
      </c>
      <c r="J473" s="8">
        <v>71.66</v>
      </c>
      <c r="K473" s="8">
        <v>6.0000000000000001E-3</v>
      </c>
      <c r="L473" s="8">
        <v>0.14000000000000001</v>
      </c>
      <c r="M473" s="8">
        <v>0.04</v>
      </c>
      <c r="N473" s="8">
        <v>0.4</v>
      </c>
      <c r="O473" s="8">
        <v>200</v>
      </c>
      <c r="P473" s="8">
        <v>120</v>
      </c>
      <c r="Q473" s="8">
        <v>11</v>
      </c>
      <c r="R473" s="8">
        <v>0.03</v>
      </c>
    </row>
    <row r="474" spans="1:18">
      <c r="A474" s="8"/>
      <c r="B474" s="49" t="s">
        <v>35</v>
      </c>
      <c r="C474" s="49"/>
      <c r="D474" s="49"/>
      <c r="E474" s="8" t="s">
        <v>225</v>
      </c>
      <c r="F474" s="8"/>
      <c r="G474" s="8">
        <v>3.82</v>
      </c>
      <c r="H474" s="8">
        <v>0.64</v>
      </c>
      <c r="I474" s="8">
        <v>29.42</v>
      </c>
      <c r="J474" s="8">
        <v>138.72</v>
      </c>
      <c r="K474" s="8">
        <v>0.14000000000000001</v>
      </c>
      <c r="L474" s="8">
        <v>0</v>
      </c>
      <c r="M474" s="8">
        <v>0</v>
      </c>
      <c r="N474" s="8">
        <v>0.97</v>
      </c>
      <c r="O474" s="8">
        <v>20.2</v>
      </c>
      <c r="P474" s="8">
        <v>96</v>
      </c>
      <c r="Q474" s="8">
        <v>15.4</v>
      </c>
      <c r="R474" s="8">
        <v>0.41</v>
      </c>
    </row>
    <row r="475" spans="1:18">
      <c r="A475" s="8">
        <v>377</v>
      </c>
      <c r="B475" s="49" t="s">
        <v>36</v>
      </c>
      <c r="C475" s="49"/>
      <c r="D475" s="49"/>
      <c r="E475" s="8" t="s">
        <v>37</v>
      </c>
      <c r="F475" s="8"/>
      <c r="G475" s="8">
        <v>0.53</v>
      </c>
      <c r="H475" s="8">
        <v>0</v>
      </c>
      <c r="I475" s="8">
        <v>9.8699999999999992</v>
      </c>
      <c r="J475" s="20">
        <v>41.6</v>
      </c>
      <c r="K475" s="8">
        <v>0</v>
      </c>
      <c r="L475" s="8">
        <v>2.2000000000000002</v>
      </c>
      <c r="M475" s="8">
        <v>0</v>
      </c>
      <c r="N475" s="8">
        <v>0.06</v>
      </c>
      <c r="O475" s="8">
        <v>16</v>
      </c>
      <c r="P475" s="8">
        <v>8</v>
      </c>
      <c r="Q475" s="8">
        <v>6</v>
      </c>
      <c r="R475" s="8">
        <v>0.8</v>
      </c>
    </row>
    <row r="476" spans="1:18">
      <c r="A476" s="8"/>
      <c r="B476" s="49" t="s">
        <v>38</v>
      </c>
      <c r="C476" s="49"/>
      <c r="D476" s="49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>
      <c r="A477" s="8"/>
      <c r="B477" s="49" t="s">
        <v>61</v>
      </c>
      <c r="C477" s="49"/>
      <c r="D477" s="49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>
      <c r="A478" s="8"/>
      <c r="B478" s="32" t="s">
        <v>62</v>
      </c>
      <c r="C478" s="32"/>
      <c r="D478" s="32"/>
      <c r="E478" s="8"/>
      <c r="F478" s="8"/>
      <c r="G478" s="13">
        <f t="shared" ref="G478:R478" si="55">SUM(G466:G477)</f>
        <v>24.790000000000003</v>
      </c>
      <c r="H478" s="13">
        <f t="shared" si="55"/>
        <v>24.85</v>
      </c>
      <c r="I478" s="13">
        <f t="shared" si="55"/>
        <v>46.64</v>
      </c>
      <c r="J478" s="13">
        <f t="shared" si="55"/>
        <v>559.24</v>
      </c>
      <c r="K478" s="13">
        <f t="shared" si="55"/>
        <v>0.248</v>
      </c>
      <c r="L478" s="13">
        <f t="shared" si="55"/>
        <v>13.39</v>
      </c>
      <c r="M478" s="13">
        <f t="shared" si="55"/>
        <v>9.4E-2</v>
      </c>
      <c r="N478" s="13">
        <f t="shared" si="55"/>
        <v>2.44</v>
      </c>
      <c r="O478" s="13">
        <f t="shared" si="55"/>
        <v>372.59999999999997</v>
      </c>
      <c r="P478" s="13">
        <f t="shared" si="55"/>
        <v>341.4</v>
      </c>
      <c r="Q478" s="13">
        <f t="shared" si="55"/>
        <v>59.669999999999995</v>
      </c>
      <c r="R478" s="13">
        <f t="shared" si="55"/>
        <v>3.8600000000000003</v>
      </c>
    </row>
    <row r="479" spans="1:18">
      <c r="A479" s="8"/>
      <c r="B479" s="46" t="s">
        <v>39</v>
      </c>
      <c r="C479" s="47"/>
      <c r="D479" s="4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>
      <c r="A480" s="8">
        <v>102</v>
      </c>
      <c r="B480" s="49" t="s">
        <v>40</v>
      </c>
      <c r="C480" s="49"/>
      <c r="D480" s="49"/>
      <c r="E480" s="8">
        <v>250</v>
      </c>
      <c r="F480" s="8"/>
      <c r="G480" s="8">
        <v>4.9000000000000004</v>
      </c>
      <c r="H480" s="8">
        <v>5.33</v>
      </c>
      <c r="I480" s="8">
        <v>19.23</v>
      </c>
      <c r="J480" s="8">
        <v>144.43</v>
      </c>
      <c r="K480" s="8">
        <v>0.23</v>
      </c>
      <c r="L480" s="8">
        <v>5.8</v>
      </c>
      <c r="M480" s="8">
        <v>0</v>
      </c>
      <c r="N480" s="8">
        <v>1</v>
      </c>
      <c r="O480" s="8">
        <v>42.7</v>
      </c>
      <c r="P480" s="8">
        <v>88.1</v>
      </c>
      <c r="Q480" s="8">
        <v>35.6</v>
      </c>
      <c r="R480" s="8">
        <v>2.0499999999999998</v>
      </c>
    </row>
    <row r="481" spans="1:18">
      <c r="A481" s="8"/>
      <c r="B481" s="49" t="s">
        <v>41</v>
      </c>
      <c r="C481" s="49"/>
      <c r="D481" s="49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>
      <c r="A482" s="8"/>
      <c r="B482" s="49" t="s">
        <v>42</v>
      </c>
      <c r="C482" s="49"/>
      <c r="D482" s="49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>
      <c r="A483" s="8"/>
      <c r="B483" s="49" t="s">
        <v>43</v>
      </c>
      <c r="C483" s="49"/>
      <c r="D483" s="49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>
      <c r="A484" s="8"/>
      <c r="B484" s="49" t="s">
        <v>44</v>
      </c>
      <c r="C484" s="49"/>
      <c r="D484" s="49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>
      <c r="A485" s="8"/>
      <c r="B485" s="49" t="s">
        <v>45</v>
      </c>
      <c r="C485" s="49"/>
      <c r="D485" s="49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>
      <c r="A486" s="8"/>
      <c r="B486" s="49" t="s">
        <v>46</v>
      </c>
      <c r="C486" s="49"/>
      <c r="D486" s="49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>
      <c r="A487" s="8">
        <v>305</v>
      </c>
      <c r="B487" s="49" t="s">
        <v>171</v>
      </c>
      <c r="C487" s="49"/>
      <c r="D487" s="49"/>
      <c r="E487" s="8">
        <v>200</v>
      </c>
      <c r="F487" s="8"/>
      <c r="G487" s="8">
        <v>4.8899999999999997</v>
      </c>
      <c r="H487" s="8">
        <v>7.23</v>
      </c>
      <c r="I487" s="8">
        <v>48.89</v>
      </c>
      <c r="J487" s="8">
        <v>280.14999999999998</v>
      </c>
      <c r="K487" s="8">
        <v>0.02</v>
      </c>
      <c r="L487" s="8">
        <v>0</v>
      </c>
      <c r="M487" s="8">
        <v>0</v>
      </c>
      <c r="N487" s="8">
        <v>2.25</v>
      </c>
      <c r="O487" s="8">
        <v>2.4</v>
      </c>
      <c r="P487" s="8">
        <v>55.3</v>
      </c>
      <c r="Q487" s="8">
        <v>19</v>
      </c>
      <c r="R487" s="8">
        <v>0.51</v>
      </c>
    </row>
    <row r="488" spans="1:18">
      <c r="A488" s="8"/>
      <c r="B488" s="49" t="s">
        <v>230</v>
      </c>
      <c r="C488" s="49"/>
      <c r="D488" s="49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>
      <c r="A489" s="8"/>
      <c r="B489" s="49" t="s">
        <v>49</v>
      </c>
      <c r="C489" s="49"/>
      <c r="D489" s="49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>
      <c r="A490" s="8">
        <v>240</v>
      </c>
      <c r="B490" s="49" t="s">
        <v>189</v>
      </c>
      <c r="C490" s="49"/>
      <c r="D490" s="49"/>
      <c r="E490" s="15" t="s">
        <v>88</v>
      </c>
      <c r="F490" s="8"/>
      <c r="G490" s="8">
        <v>25.58</v>
      </c>
      <c r="H490" s="8">
        <v>25.03</v>
      </c>
      <c r="I490" s="8">
        <v>7.73</v>
      </c>
      <c r="J490" s="8">
        <v>281.60000000000002</v>
      </c>
      <c r="K490" s="8">
        <v>7.0000000000000007E-2</v>
      </c>
      <c r="L490" s="8">
        <v>0.51</v>
      </c>
      <c r="M490" s="8">
        <v>0.08</v>
      </c>
      <c r="N490" s="8">
        <v>1.6</v>
      </c>
      <c r="O490" s="8">
        <v>78.2</v>
      </c>
      <c r="P490" s="8">
        <v>78.52</v>
      </c>
      <c r="Q490" s="8">
        <v>16.16</v>
      </c>
      <c r="R490" s="8">
        <v>28.97</v>
      </c>
    </row>
    <row r="491" spans="1:18">
      <c r="A491" s="8"/>
      <c r="B491" s="35" t="s">
        <v>190</v>
      </c>
      <c r="C491" s="38"/>
      <c r="D491" s="39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>
      <c r="A492" s="8"/>
      <c r="B492" s="35" t="s">
        <v>191</v>
      </c>
      <c r="C492" s="38"/>
      <c r="D492" s="39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>
      <c r="A493" s="8"/>
      <c r="B493" s="35" t="s">
        <v>192</v>
      </c>
      <c r="C493" s="38"/>
      <c r="D493" s="39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>
      <c r="A494" s="8"/>
      <c r="B494" s="35" t="s">
        <v>193</v>
      </c>
      <c r="C494" s="38"/>
      <c r="D494" s="39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>
      <c r="A495" s="8"/>
      <c r="B495" s="35" t="s">
        <v>194</v>
      </c>
      <c r="C495" s="38"/>
      <c r="D495" s="39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>
      <c r="A496" s="8">
        <v>49</v>
      </c>
      <c r="B496" s="35" t="s">
        <v>139</v>
      </c>
      <c r="C496" s="43"/>
      <c r="D496" s="44"/>
      <c r="E496" s="8">
        <v>100</v>
      </c>
      <c r="F496" s="8"/>
      <c r="G496" s="8">
        <v>1.43</v>
      </c>
      <c r="H496" s="8">
        <v>6.28</v>
      </c>
      <c r="I496" s="8">
        <v>8.7200000000000006</v>
      </c>
      <c r="J496" s="8">
        <v>94.52</v>
      </c>
      <c r="K496" s="8">
        <v>1.4999999999999999E-2</v>
      </c>
      <c r="L496" s="8">
        <v>11.31</v>
      </c>
      <c r="M496" s="8">
        <v>0</v>
      </c>
      <c r="N496" s="8">
        <v>0</v>
      </c>
      <c r="O496" s="8">
        <v>17.309999999999999</v>
      </c>
      <c r="P496" s="8">
        <v>16.649999999999999</v>
      </c>
      <c r="Q496" s="8">
        <v>16.98</v>
      </c>
      <c r="R496" s="8">
        <v>0.3</v>
      </c>
    </row>
    <row r="497" spans="1:18">
      <c r="A497" s="8"/>
      <c r="B497" s="35" t="s">
        <v>140</v>
      </c>
      <c r="C497" s="38"/>
      <c r="D497" s="39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>
      <c r="A498" s="8"/>
      <c r="B498" s="35" t="s">
        <v>141</v>
      </c>
      <c r="C498" s="38"/>
      <c r="D498" s="39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>
      <c r="A499" s="8"/>
      <c r="B499" s="35" t="s">
        <v>142</v>
      </c>
      <c r="C499" s="38"/>
      <c r="D499" s="39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>
      <c r="A500" s="8"/>
      <c r="B500" s="35" t="s">
        <v>54</v>
      </c>
      <c r="C500" s="38"/>
      <c r="D500" s="39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>
      <c r="A501" s="8"/>
      <c r="B501" s="35" t="s">
        <v>45</v>
      </c>
      <c r="C501" s="38"/>
      <c r="D501" s="39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>
      <c r="A502" s="8">
        <v>338</v>
      </c>
      <c r="B502" s="35" t="s">
        <v>55</v>
      </c>
      <c r="C502" s="38"/>
      <c r="D502" s="39"/>
      <c r="E502" s="8">
        <v>200</v>
      </c>
      <c r="F502" s="8"/>
      <c r="G502" s="8">
        <v>0.52</v>
      </c>
      <c r="H502" s="8">
        <v>0.18</v>
      </c>
      <c r="I502" s="8">
        <v>24.84</v>
      </c>
      <c r="J502" s="8">
        <v>102.9</v>
      </c>
      <c r="K502" s="8">
        <v>0.01</v>
      </c>
      <c r="L502" s="8">
        <v>0.9</v>
      </c>
      <c r="M502" s="8">
        <v>0</v>
      </c>
      <c r="N502" s="8">
        <v>0.4</v>
      </c>
      <c r="O502" s="8">
        <v>14.18</v>
      </c>
      <c r="P502" s="8">
        <v>4.4000000000000004</v>
      </c>
      <c r="Q502" s="8">
        <v>5.14</v>
      </c>
      <c r="R502" s="8">
        <v>0.95</v>
      </c>
    </row>
    <row r="503" spans="1:18" ht="31.5" customHeight="1">
      <c r="A503" s="8"/>
      <c r="B503" s="40" t="s">
        <v>239</v>
      </c>
      <c r="C503" s="41"/>
      <c r="D503" s="42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>
      <c r="A504" s="8"/>
      <c r="B504" s="35" t="s">
        <v>60</v>
      </c>
      <c r="C504" s="38"/>
      <c r="D504" s="39"/>
      <c r="E504" s="8" t="s">
        <v>226</v>
      </c>
      <c r="F504" s="8"/>
      <c r="G504" s="20">
        <v>5.4</v>
      </c>
      <c r="H504" s="8">
        <v>1.04</v>
      </c>
      <c r="I504" s="8">
        <v>29.42</v>
      </c>
      <c r="J504" s="8">
        <v>185.48</v>
      </c>
      <c r="K504" s="8">
        <v>0.17</v>
      </c>
      <c r="L504" s="8">
        <v>0</v>
      </c>
      <c r="M504" s="8">
        <v>0</v>
      </c>
      <c r="N504" s="8">
        <v>1.1200000000000001</v>
      </c>
      <c r="O504" s="8">
        <v>26</v>
      </c>
      <c r="P504" s="8">
        <v>136</v>
      </c>
      <c r="Q504" s="8">
        <v>43.2</v>
      </c>
      <c r="R504" s="8">
        <v>2.72</v>
      </c>
    </row>
    <row r="505" spans="1:18">
      <c r="A505" s="8"/>
      <c r="B505" s="45" t="s">
        <v>63</v>
      </c>
      <c r="C505" s="36"/>
      <c r="D505" s="37"/>
      <c r="E505" s="8"/>
      <c r="F505" s="8"/>
      <c r="G505" s="25">
        <f>SUM(G480:G504)</f>
        <v>42.72</v>
      </c>
      <c r="H505" s="25">
        <f t="shared" ref="H505:R505" si="56">SUM(H480:H504)</f>
        <v>45.09</v>
      </c>
      <c r="I505" s="25">
        <f t="shared" si="56"/>
        <v>138.83000000000001</v>
      </c>
      <c r="J505" s="25">
        <f t="shared" si="56"/>
        <v>1089.08</v>
      </c>
      <c r="K505" s="25">
        <f t="shared" si="56"/>
        <v>0.51500000000000001</v>
      </c>
      <c r="L505" s="25">
        <f t="shared" si="56"/>
        <v>18.52</v>
      </c>
      <c r="M505" s="25">
        <f t="shared" si="56"/>
        <v>0.08</v>
      </c>
      <c r="N505" s="25">
        <f t="shared" si="56"/>
        <v>6.37</v>
      </c>
      <c r="O505" s="25">
        <f t="shared" si="56"/>
        <v>180.79000000000002</v>
      </c>
      <c r="P505" s="25">
        <f t="shared" si="56"/>
        <v>378.96999999999997</v>
      </c>
      <c r="Q505" s="25">
        <f t="shared" si="56"/>
        <v>136.08000000000001</v>
      </c>
      <c r="R505" s="25">
        <f t="shared" si="56"/>
        <v>35.5</v>
      </c>
    </row>
    <row r="506" spans="1:18">
      <c r="A506" s="8"/>
      <c r="B506" s="46" t="s">
        <v>234</v>
      </c>
      <c r="C506" s="47"/>
      <c r="D506" s="4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>
      <c r="A507" s="8"/>
      <c r="B507" s="35" t="s">
        <v>150</v>
      </c>
      <c r="C507" s="38"/>
      <c r="D507" s="39"/>
      <c r="E507" s="8">
        <v>60</v>
      </c>
      <c r="F507" s="8"/>
      <c r="G507" s="20">
        <v>2.82</v>
      </c>
      <c r="H507" s="8">
        <v>0.84</v>
      </c>
      <c r="I507" s="8">
        <v>19.760000000000002</v>
      </c>
      <c r="J507" s="8">
        <v>138.72</v>
      </c>
      <c r="K507" s="8">
        <v>0.17</v>
      </c>
      <c r="L507" s="8">
        <v>0</v>
      </c>
      <c r="M507" s="8">
        <v>0</v>
      </c>
      <c r="N507" s="8">
        <v>1.1200000000000001</v>
      </c>
      <c r="O507" s="8">
        <v>26</v>
      </c>
      <c r="P507" s="8">
        <v>136</v>
      </c>
      <c r="Q507" s="8">
        <v>43.2</v>
      </c>
      <c r="R507" s="8">
        <v>2.72</v>
      </c>
    </row>
    <row r="508" spans="1:18">
      <c r="A508" s="8"/>
      <c r="B508" s="55" t="s">
        <v>238</v>
      </c>
      <c r="C508" s="56"/>
      <c r="D508" s="57"/>
      <c r="E508" s="8">
        <v>100</v>
      </c>
      <c r="F508" s="8"/>
      <c r="G508" s="13">
        <v>16.41</v>
      </c>
      <c r="H508" s="13">
        <v>22.46</v>
      </c>
      <c r="I508" s="13">
        <v>2.2999999999999998</v>
      </c>
      <c r="J508" s="13">
        <v>277</v>
      </c>
      <c r="K508" s="13">
        <v>7.1999999999999995E-2</v>
      </c>
      <c r="L508" s="13">
        <v>1.05</v>
      </c>
      <c r="M508" s="13">
        <v>5.3999999999999999E-2</v>
      </c>
      <c r="N508" s="13">
        <v>0.81</v>
      </c>
      <c r="O508" s="13">
        <v>120.4</v>
      </c>
      <c r="P508" s="13">
        <v>106.4</v>
      </c>
      <c r="Q508" s="13">
        <v>18.27</v>
      </c>
      <c r="R508" s="13">
        <v>0.42</v>
      </c>
    </row>
    <row r="509" spans="1:18">
      <c r="A509" s="8"/>
      <c r="B509" s="32" t="s">
        <v>179</v>
      </c>
      <c r="C509" s="32"/>
      <c r="D509" s="32"/>
      <c r="E509" s="8"/>
      <c r="F509" s="8"/>
      <c r="G509" s="17">
        <f>G478+G505+G507+G508</f>
        <v>86.74</v>
      </c>
      <c r="H509" s="17">
        <f t="shared" ref="H509:R509" si="57">H478+H505+H507+H508</f>
        <v>93.240000000000009</v>
      </c>
      <c r="I509" s="17">
        <f t="shared" si="57"/>
        <v>207.53000000000003</v>
      </c>
      <c r="J509" s="17">
        <f t="shared" si="57"/>
        <v>2064.04</v>
      </c>
      <c r="K509" s="17">
        <f t="shared" si="57"/>
        <v>1.0050000000000001</v>
      </c>
      <c r="L509" s="17">
        <f t="shared" si="57"/>
        <v>32.96</v>
      </c>
      <c r="M509" s="17">
        <f t="shared" si="57"/>
        <v>0.22799999999999998</v>
      </c>
      <c r="N509" s="17">
        <f t="shared" si="57"/>
        <v>10.74</v>
      </c>
      <c r="O509" s="17">
        <f t="shared" si="57"/>
        <v>699.79</v>
      </c>
      <c r="P509" s="17">
        <f t="shared" si="57"/>
        <v>962.76999999999987</v>
      </c>
      <c r="Q509" s="17">
        <f t="shared" si="57"/>
        <v>257.21999999999997</v>
      </c>
      <c r="R509" s="17">
        <f t="shared" si="57"/>
        <v>42.5</v>
      </c>
    </row>
    <row r="512" spans="1:18" ht="45.75" customHeight="1">
      <c r="A512" s="12"/>
      <c r="B512" s="58" t="s">
        <v>221</v>
      </c>
      <c r="C512" s="59"/>
      <c r="D512" s="60"/>
      <c r="E512" s="50" t="s">
        <v>8</v>
      </c>
      <c r="F512" s="51"/>
      <c r="G512" s="51"/>
      <c r="H512" s="51"/>
      <c r="I512" s="52"/>
      <c r="J512" s="12" t="s">
        <v>9</v>
      </c>
      <c r="K512" s="50" t="s">
        <v>10</v>
      </c>
      <c r="L512" s="51"/>
      <c r="M512" s="51"/>
      <c r="N512" s="52"/>
      <c r="O512" s="50" t="s">
        <v>11</v>
      </c>
      <c r="P512" s="51"/>
      <c r="Q512" s="51"/>
      <c r="R512" s="52"/>
    </row>
    <row r="513" spans="1:18" ht="30">
      <c r="A513" s="12" t="s">
        <v>28</v>
      </c>
      <c r="B513" s="53" t="s">
        <v>7</v>
      </c>
      <c r="C513" s="53"/>
      <c r="D513" s="53"/>
      <c r="E513" s="7" t="s">
        <v>12</v>
      </c>
      <c r="F513" s="12" t="s">
        <v>13</v>
      </c>
      <c r="G513" s="12" t="s">
        <v>14</v>
      </c>
      <c r="H513" s="12" t="s">
        <v>15</v>
      </c>
      <c r="I513" s="12" t="s">
        <v>16</v>
      </c>
      <c r="J513" s="12" t="s">
        <v>17</v>
      </c>
      <c r="K513" s="12" t="s">
        <v>18</v>
      </c>
      <c r="L513" s="12" t="s">
        <v>19</v>
      </c>
      <c r="M513" s="12" t="s">
        <v>20</v>
      </c>
      <c r="N513" s="12" t="s">
        <v>21</v>
      </c>
      <c r="O513" s="12" t="s">
        <v>22</v>
      </c>
      <c r="P513" s="12" t="s">
        <v>23</v>
      </c>
      <c r="Q513" s="12" t="s">
        <v>24</v>
      </c>
      <c r="R513" s="12" t="s">
        <v>25</v>
      </c>
    </row>
    <row r="514" spans="1:18">
      <c r="A514" s="8"/>
      <c r="B514" s="54" t="s">
        <v>26</v>
      </c>
      <c r="C514" s="54"/>
      <c r="D514" s="54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>
      <c r="A515" s="8">
        <v>211</v>
      </c>
      <c r="B515" s="31" t="s">
        <v>181</v>
      </c>
      <c r="C515" s="31"/>
      <c r="D515" s="31"/>
      <c r="E515" s="8" t="s">
        <v>227</v>
      </c>
      <c r="F515" s="8"/>
      <c r="G515" s="8">
        <v>21.51</v>
      </c>
      <c r="H515" s="8">
        <v>35.31</v>
      </c>
      <c r="I515" s="20">
        <v>4.3</v>
      </c>
      <c r="J515" s="20">
        <v>417</v>
      </c>
      <c r="K515" s="8">
        <v>7.1999999999999995E-2</v>
      </c>
      <c r="L515" s="8">
        <v>1.05</v>
      </c>
      <c r="M515" s="8">
        <v>5.3999999999999999E-2</v>
      </c>
      <c r="N515" s="8">
        <v>0.81</v>
      </c>
      <c r="O515" s="8">
        <v>120.4</v>
      </c>
      <c r="P515" s="8">
        <v>106.4</v>
      </c>
      <c r="Q515" s="8">
        <v>18.27</v>
      </c>
      <c r="R515" s="8">
        <v>0.42</v>
      </c>
    </row>
    <row r="516" spans="1:18">
      <c r="A516" s="8"/>
      <c r="B516" s="49" t="s">
        <v>83</v>
      </c>
      <c r="C516" s="49"/>
      <c r="D516" s="49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>
      <c r="A517" s="8"/>
      <c r="B517" s="49" t="s">
        <v>84</v>
      </c>
      <c r="C517" s="49"/>
      <c r="D517" s="49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ht="15" customHeight="1">
      <c r="A518" s="8"/>
      <c r="B518" s="61" t="s">
        <v>196</v>
      </c>
      <c r="C518" s="62"/>
      <c r="D518" s="63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>
      <c r="A519" s="8"/>
      <c r="B519" s="49" t="s">
        <v>32</v>
      </c>
      <c r="C519" s="49"/>
      <c r="D519" s="49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>
      <c r="A520" s="8">
        <v>338</v>
      </c>
      <c r="B520" s="49" t="s">
        <v>33</v>
      </c>
      <c r="C520" s="49"/>
      <c r="D520" s="49"/>
      <c r="E520" s="8">
        <v>100</v>
      </c>
      <c r="F520" s="8"/>
      <c r="G520" s="8">
        <v>0.3</v>
      </c>
      <c r="H520" s="8">
        <v>0.3</v>
      </c>
      <c r="I520" s="8">
        <v>7.35</v>
      </c>
      <c r="J520" s="20">
        <v>33.299999999999997</v>
      </c>
      <c r="K520" s="8">
        <v>0.03</v>
      </c>
      <c r="L520" s="8">
        <v>10</v>
      </c>
      <c r="M520" s="8">
        <v>0</v>
      </c>
      <c r="N520" s="8">
        <v>0.2</v>
      </c>
      <c r="O520" s="8">
        <v>16</v>
      </c>
      <c r="P520" s="8">
        <v>11</v>
      </c>
      <c r="Q520" s="8">
        <v>9</v>
      </c>
      <c r="R520" s="8">
        <v>2.2000000000000002</v>
      </c>
    </row>
    <row r="521" spans="1:18">
      <c r="A521" s="8"/>
      <c r="B521" s="49" t="s">
        <v>161</v>
      </c>
      <c r="C521" s="49"/>
      <c r="D521" s="49"/>
      <c r="E521" s="8">
        <v>20</v>
      </c>
      <c r="F521" s="8"/>
      <c r="G521" s="8">
        <v>4.6399999999999997</v>
      </c>
      <c r="H521" s="8">
        <v>5.9</v>
      </c>
      <c r="I521" s="8">
        <v>0.02</v>
      </c>
      <c r="J521" s="8">
        <v>171.66</v>
      </c>
      <c r="K521" s="8">
        <v>1E-3</v>
      </c>
      <c r="L521" s="8">
        <v>0</v>
      </c>
      <c r="M521" s="8">
        <v>1E-3</v>
      </c>
      <c r="N521" s="8">
        <v>0.35</v>
      </c>
      <c r="O521" s="8">
        <v>4</v>
      </c>
      <c r="P521" s="8">
        <v>2.5</v>
      </c>
      <c r="Q521" s="8">
        <v>9</v>
      </c>
      <c r="R521" s="8">
        <v>0.35</v>
      </c>
    </row>
    <row r="522" spans="1:18">
      <c r="A522" s="8"/>
      <c r="B522" s="49" t="s">
        <v>35</v>
      </c>
      <c r="C522" s="49"/>
      <c r="D522" s="49"/>
      <c r="E522" s="8" t="s">
        <v>225</v>
      </c>
      <c r="F522" s="8"/>
      <c r="G522" s="8">
        <v>3.82</v>
      </c>
      <c r="H522" s="8">
        <v>0.64</v>
      </c>
      <c r="I522" s="8">
        <v>29.42</v>
      </c>
      <c r="J522" s="8">
        <v>138.72</v>
      </c>
      <c r="K522" s="8">
        <v>0.14000000000000001</v>
      </c>
      <c r="L522" s="8">
        <v>0</v>
      </c>
      <c r="M522" s="8">
        <v>0</v>
      </c>
      <c r="N522" s="8">
        <v>0.97</v>
      </c>
      <c r="O522" s="8">
        <v>20.2</v>
      </c>
      <c r="P522" s="8">
        <v>96</v>
      </c>
      <c r="Q522" s="8">
        <v>15.4</v>
      </c>
      <c r="R522" s="8">
        <v>0.41</v>
      </c>
    </row>
    <row r="523" spans="1:18">
      <c r="A523" s="8">
        <v>377</v>
      </c>
      <c r="B523" s="49" t="s">
        <v>106</v>
      </c>
      <c r="C523" s="49"/>
      <c r="D523" s="49"/>
      <c r="E523" s="8">
        <v>200</v>
      </c>
      <c r="F523" s="8"/>
      <c r="G523" s="8">
        <v>0.53</v>
      </c>
      <c r="H523" s="8">
        <v>0</v>
      </c>
      <c r="I523" s="8">
        <v>9.8699999999999992</v>
      </c>
      <c r="J523" s="20">
        <v>41.6</v>
      </c>
      <c r="K523" s="8">
        <v>0</v>
      </c>
      <c r="L523" s="8">
        <v>2.2000000000000002</v>
      </c>
      <c r="M523" s="8">
        <v>0</v>
      </c>
      <c r="N523" s="8">
        <v>0.06</v>
      </c>
      <c r="O523" s="8">
        <v>16</v>
      </c>
      <c r="P523" s="8">
        <v>8</v>
      </c>
      <c r="Q523" s="8">
        <v>6</v>
      </c>
      <c r="R523" s="8">
        <v>0.8</v>
      </c>
    </row>
    <row r="524" spans="1:18">
      <c r="A524" s="8"/>
      <c r="B524" s="49" t="s">
        <v>38</v>
      </c>
      <c r="C524" s="49"/>
      <c r="D524" s="49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>
      <c r="A525" s="8"/>
      <c r="B525" s="49" t="s">
        <v>107</v>
      </c>
      <c r="C525" s="49"/>
      <c r="D525" s="49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>
      <c r="A526" s="8"/>
      <c r="B526" s="32" t="s">
        <v>62</v>
      </c>
      <c r="C526" s="32"/>
      <c r="D526" s="32"/>
      <c r="E526" s="8"/>
      <c r="F526" s="8"/>
      <c r="G526" s="13">
        <f t="shared" ref="G526:R526" si="58">SUM(G514:G525)</f>
        <v>30.800000000000004</v>
      </c>
      <c r="H526" s="13">
        <f t="shared" si="58"/>
        <v>42.15</v>
      </c>
      <c r="I526" s="13">
        <f t="shared" si="58"/>
        <v>50.96</v>
      </c>
      <c r="J526" s="13">
        <f t="shared" si="58"/>
        <v>802.28000000000009</v>
      </c>
      <c r="K526" s="13">
        <f t="shared" si="58"/>
        <v>0.24299999999999999</v>
      </c>
      <c r="L526" s="13">
        <f t="shared" si="58"/>
        <v>13.25</v>
      </c>
      <c r="M526" s="13">
        <f t="shared" si="58"/>
        <v>5.5E-2</v>
      </c>
      <c r="N526" s="13">
        <f t="shared" si="58"/>
        <v>2.39</v>
      </c>
      <c r="O526" s="13">
        <f t="shared" si="58"/>
        <v>176.6</v>
      </c>
      <c r="P526" s="13">
        <f t="shared" si="58"/>
        <v>223.9</v>
      </c>
      <c r="Q526" s="13">
        <f t="shared" si="58"/>
        <v>57.669999999999995</v>
      </c>
      <c r="R526" s="13">
        <f t="shared" si="58"/>
        <v>4.1800000000000006</v>
      </c>
    </row>
    <row r="527" spans="1:18">
      <c r="A527" s="8"/>
      <c r="B527" s="46" t="s">
        <v>39</v>
      </c>
      <c r="C527" s="47"/>
      <c r="D527" s="4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>
      <c r="A528" s="8">
        <v>113</v>
      </c>
      <c r="B528" s="49" t="s">
        <v>116</v>
      </c>
      <c r="C528" s="49"/>
      <c r="D528" s="49"/>
      <c r="E528" s="8">
        <v>250</v>
      </c>
      <c r="F528" s="8"/>
      <c r="G528" s="8">
        <v>2.98</v>
      </c>
      <c r="H528" s="8">
        <v>2.83</v>
      </c>
      <c r="I528" s="8">
        <v>15.7</v>
      </c>
      <c r="J528" s="8">
        <v>100.13</v>
      </c>
      <c r="K528" s="8">
        <v>0</v>
      </c>
      <c r="L528" s="8">
        <v>2.62</v>
      </c>
      <c r="M528" s="8">
        <v>0</v>
      </c>
      <c r="N528" s="8">
        <v>2.2999999999999998</v>
      </c>
      <c r="O528" s="8">
        <v>35.869999999999997</v>
      </c>
      <c r="P528" s="8">
        <v>53.57</v>
      </c>
      <c r="Q528" s="8">
        <v>14.17</v>
      </c>
      <c r="R528" s="8">
        <v>0.56999999999999995</v>
      </c>
    </row>
    <row r="529" spans="1:18">
      <c r="A529" s="8"/>
      <c r="B529" s="49" t="s">
        <v>41</v>
      </c>
      <c r="C529" s="49"/>
      <c r="D529" s="49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>
      <c r="A530" s="8"/>
      <c r="B530" s="49" t="s">
        <v>117</v>
      </c>
      <c r="C530" s="49"/>
      <c r="D530" s="49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>
      <c r="A531" s="8"/>
      <c r="B531" s="49" t="s">
        <v>118</v>
      </c>
      <c r="C531" s="49"/>
      <c r="D531" s="49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>
      <c r="A532" s="8"/>
      <c r="B532" s="49" t="s">
        <v>44</v>
      </c>
      <c r="C532" s="49"/>
      <c r="D532" s="49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>
      <c r="A533" s="8"/>
      <c r="B533" s="49" t="s">
        <v>45</v>
      </c>
      <c r="C533" s="49"/>
      <c r="D533" s="49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>
      <c r="A534" s="8"/>
      <c r="B534" s="49" t="s">
        <v>46</v>
      </c>
      <c r="C534" s="49"/>
      <c r="D534" s="49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>
      <c r="A535" s="8">
        <v>312</v>
      </c>
      <c r="B535" s="49" t="s">
        <v>183</v>
      </c>
      <c r="C535" s="49"/>
      <c r="D535" s="49"/>
      <c r="E535" s="8">
        <v>200</v>
      </c>
      <c r="F535" s="8"/>
      <c r="G535" s="8">
        <v>4.0999999999999996</v>
      </c>
      <c r="H535" s="8">
        <v>3.1</v>
      </c>
      <c r="I535" s="8">
        <v>25.5</v>
      </c>
      <c r="J535" s="8">
        <v>146.30000000000001</v>
      </c>
      <c r="K535" s="8">
        <v>0.15</v>
      </c>
      <c r="L535" s="8">
        <v>21</v>
      </c>
      <c r="M535" s="8">
        <v>0</v>
      </c>
      <c r="N535" s="8">
        <v>0.15</v>
      </c>
      <c r="O535" s="8">
        <v>14.64</v>
      </c>
      <c r="P535" s="8">
        <v>79.72</v>
      </c>
      <c r="Q535" s="8">
        <v>29.35</v>
      </c>
      <c r="R535" s="8">
        <v>1.1599999999999999</v>
      </c>
    </row>
    <row r="536" spans="1:18">
      <c r="A536" s="8"/>
      <c r="B536" s="49" t="s">
        <v>231</v>
      </c>
      <c r="C536" s="49"/>
      <c r="D536" s="49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>
      <c r="A537" s="8"/>
      <c r="B537" s="49" t="s">
        <v>49</v>
      </c>
      <c r="C537" s="49"/>
      <c r="D537" s="49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>
      <c r="A538" s="8">
        <v>245</v>
      </c>
      <c r="B538" s="49" t="s">
        <v>172</v>
      </c>
      <c r="C538" s="49"/>
      <c r="D538" s="49"/>
      <c r="E538" s="8" t="s">
        <v>88</v>
      </c>
      <c r="F538" s="8"/>
      <c r="G538" s="8">
        <v>9.67</v>
      </c>
      <c r="H538" s="8">
        <v>9.8699999999999992</v>
      </c>
      <c r="I538" s="8">
        <v>2.27</v>
      </c>
      <c r="J538" s="8">
        <v>296.52999999999997</v>
      </c>
      <c r="K538" s="8">
        <v>0.05</v>
      </c>
      <c r="L538" s="8">
        <v>0.74</v>
      </c>
      <c r="M538" s="8">
        <v>0.32</v>
      </c>
      <c r="N538" s="8">
        <v>0.4</v>
      </c>
      <c r="O538" s="8">
        <v>43.32</v>
      </c>
      <c r="P538" s="8">
        <v>171.5</v>
      </c>
      <c r="Q538" s="8">
        <v>22.45</v>
      </c>
      <c r="R538" s="8">
        <v>2.4</v>
      </c>
    </row>
    <row r="539" spans="1:18">
      <c r="A539" s="8"/>
      <c r="B539" s="35" t="s">
        <v>173</v>
      </c>
      <c r="C539" s="38"/>
      <c r="D539" s="39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>
      <c r="A540" s="8"/>
      <c r="B540" s="35" t="s">
        <v>134</v>
      </c>
      <c r="C540" s="38"/>
      <c r="D540" s="39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>
      <c r="A541" s="8"/>
      <c r="B541" s="35" t="s">
        <v>174</v>
      </c>
      <c r="C541" s="38"/>
      <c r="D541" s="39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>
      <c r="A542" s="8"/>
      <c r="B542" s="35" t="s">
        <v>175</v>
      </c>
      <c r="C542" s="38"/>
      <c r="D542" s="39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>
      <c r="A543" s="8"/>
      <c r="B543" s="35" t="s">
        <v>176</v>
      </c>
      <c r="C543" s="38"/>
      <c r="D543" s="39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>
      <c r="A544" s="8">
        <v>45</v>
      </c>
      <c r="B544" s="35" t="s">
        <v>51</v>
      </c>
      <c r="C544" s="38"/>
      <c r="D544" s="39"/>
      <c r="E544" s="8">
        <v>100</v>
      </c>
      <c r="F544" s="8"/>
      <c r="G544" s="8">
        <v>1.36</v>
      </c>
      <c r="H544" s="8">
        <v>7</v>
      </c>
      <c r="I544" s="8">
        <v>8.5399999999999991</v>
      </c>
      <c r="J544" s="8">
        <v>94.22</v>
      </c>
      <c r="K544" s="8">
        <v>1.4999999999999999E-2</v>
      </c>
      <c r="L544" s="8">
        <v>11.31</v>
      </c>
      <c r="M544" s="8">
        <v>0</v>
      </c>
      <c r="N544" s="8">
        <v>0</v>
      </c>
      <c r="O544" s="8">
        <v>17.309999999999999</v>
      </c>
      <c r="P544" s="8">
        <v>16.649999999999999</v>
      </c>
      <c r="Q544" s="8">
        <v>16.98</v>
      </c>
      <c r="R544" s="8">
        <v>0.3</v>
      </c>
    </row>
    <row r="545" spans="1:18">
      <c r="A545" s="8"/>
      <c r="B545" s="35" t="s">
        <v>52</v>
      </c>
      <c r="C545" s="38"/>
      <c r="D545" s="39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>
      <c r="A546" s="8"/>
      <c r="B546" s="35" t="s">
        <v>43</v>
      </c>
      <c r="C546" s="38"/>
      <c r="D546" s="39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>
      <c r="A547" s="8"/>
      <c r="B547" s="35" t="s">
        <v>53</v>
      </c>
      <c r="C547" s="38"/>
      <c r="D547" s="39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>
      <c r="A548" s="8"/>
      <c r="B548" s="35" t="s">
        <v>54</v>
      </c>
      <c r="C548" s="38"/>
      <c r="D548" s="39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>
      <c r="A549" s="8"/>
      <c r="B549" s="35" t="s">
        <v>45</v>
      </c>
      <c r="C549" s="38"/>
      <c r="D549" s="39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>
      <c r="A550" s="8">
        <v>349</v>
      </c>
      <c r="B550" s="35" t="s">
        <v>105</v>
      </c>
      <c r="C550" s="38"/>
      <c r="D550" s="39"/>
      <c r="E550" s="8">
        <v>200</v>
      </c>
      <c r="F550" s="8"/>
      <c r="G550" s="8">
        <v>1.1599999999999999</v>
      </c>
      <c r="H550" s="8">
        <v>0.3</v>
      </c>
      <c r="I550" s="8">
        <v>47.26</v>
      </c>
      <c r="J550" s="8">
        <v>196.38</v>
      </c>
      <c r="K550" s="8">
        <v>0.02</v>
      </c>
      <c r="L550" s="8">
        <v>0.7</v>
      </c>
      <c r="M550" s="8">
        <v>0</v>
      </c>
      <c r="N550" s="8">
        <v>0</v>
      </c>
      <c r="O550" s="8">
        <v>32.5</v>
      </c>
      <c r="P550" s="8">
        <v>23.5</v>
      </c>
      <c r="Q550" s="8">
        <v>17.5</v>
      </c>
      <c r="R550" s="8">
        <v>0.7</v>
      </c>
    </row>
    <row r="551" spans="1:18" ht="27" customHeight="1">
      <c r="A551" s="8"/>
      <c r="B551" s="40" t="s">
        <v>242</v>
      </c>
      <c r="C551" s="41"/>
      <c r="D551" s="42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>
      <c r="A552" s="8"/>
      <c r="B552" s="35" t="s">
        <v>60</v>
      </c>
      <c r="C552" s="38"/>
      <c r="D552" s="39"/>
      <c r="E552" s="8" t="s">
        <v>226</v>
      </c>
      <c r="F552" s="8"/>
      <c r="G552" s="20">
        <v>5.4</v>
      </c>
      <c r="H552" s="8">
        <v>1.04</v>
      </c>
      <c r="I552" s="8">
        <v>29.42</v>
      </c>
      <c r="J552" s="8">
        <v>185.48</v>
      </c>
      <c r="K552" s="8">
        <v>0.17</v>
      </c>
      <c r="L552" s="8">
        <v>0</v>
      </c>
      <c r="M552" s="8">
        <v>0</v>
      </c>
      <c r="N552" s="8">
        <v>1.1200000000000001</v>
      </c>
      <c r="O552" s="8">
        <v>26</v>
      </c>
      <c r="P552" s="8">
        <v>136</v>
      </c>
      <c r="Q552" s="8">
        <v>43.2</v>
      </c>
      <c r="R552" s="8">
        <v>2.72</v>
      </c>
    </row>
    <row r="553" spans="1:18">
      <c r="A553" s="8"/>
      <c r="B553" s="45" t="s">
        <v>63</v>
      </c>
      <c r="C553" s="36"/>
      <c r="D553" s="37"/>
      <c r="E553" s="8"/>
      <c r="F553" s="8"/>
      <c r="G553" s="25">
        <f t="shared" ref="G553:R553" si="59">SUM(G525:G552)</f>
        <v>55.47</v>
      </c>
      <c r="H553" s="25">
        <f t="shared" si="59"/>
        <v>66.289999999999992</v>
      </c>
      <c r="I553" s="25">
        <f t="shared" si="59"/>
        <v>179.64999999999998</v>
      </c>
      <c r="J553" s="25">
        <f t="shared" si="59"/>
        <v>1821.3200000000002</v>
      </c>
      <c r="K553" s="25">
        <f t="shared" si="59"/>
        <v>0.64800000000000002</v>
      </c>
      <c r="L553" s="25">
        <f t="shared" si="59"/>
        <v>49.620000000000012</v>
      </c>
      <c r="M553" s="25">
        <f t="shared" si="59"/>
        <v>0.375</v>
      </c>
      <c r="N553" s="25">
        <f t="shared" si="59"/>
        <v>6.36</v>
      </c>
      <c r="O553" s="25">
        <f t="shared" si="59"/>
        <v>346.24</v>
      </c>
      <c r="P553" s="25">
        <f t="shared" si="59"/>
        <v>704.84</v>
      </c>
      <c r="Q553" s="25">
        <f t="shared" si="59"/>
        <v>201.32</v>
      </c>
      <c r="R553" s="25">
        <f t="shared" si="59"/>
        <v>12.030000000000001</v>
      </c>
    </row>
    <row r="554" spans="1:18">
      <c r="A554" s="8"/>
      <c r="B554" s="46" t="s">
        <v>234</v>
      </c>
      <c r="C554" s="47"/>
      <c r="D554" s="4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>
      <c r="A555" s="8"/>
      <c r="B555" s="35" t="s">
        <v>248</v>
      </c>
      <c r="C555" s="38"/>
      <c r="D555" s="39"/>
      <c r="E555" s="8">
        <v>165</v>
      </c>
      <c r="F555" s="8"/>
      <c r="G555" s="20">
        <v>5.4</v>
      </c>
      <c r="H555" s="8">
        <v>1.04</v>
      </c>
      <c r="I555" s="8">
        <v>29.42</v>
      </c>
      <c r="J555" s="8">
        <v>185.48</v>
      </c>
      <c r="K555" s="8">
        <v>0.17</v>
      </c>
      <c r="L555" s="8">
        <v>0</v>
      </c>
      <c r="M555" s="8">
        <v>0</v>
      </c>
      <c r="N555" s="8">
        <v>1.1200000000000001</v>
      </c>
      <c r="O555" s="8">
        <v>26</v>
      </c>
      <c r="P555" s="8">
        <v>136</v>
      </c>
      <c r="Q555" s="8">
        <v>43.2</v>
      </c>
      <c r="R555" s="8">
        <v>2.72</v>
      </c>
    </row>
    <row r="556" spans="1:18">
      <c r="A556" s="8"/>
      <c r="B556" s="55" t="s">
        <v>235</v>
      </c>
      <c r="C556" s="56"/>
      <c r="D556" s="57"/>
      <c r="E556" s="8">
        <v>200</v>
      </c>
      <c r="F556" s="8"/>
      <c r="G556" s="15">
        <v>0.24</v>
      </c>
      <c r="H556" s="15">
        <v>0.12</v>
      </c>
      <c r="I556" s="15">
        <v>28.52</v>
      </c>
      <c r="J556" s="15">
        <v>145.08000000000001</v>
      </c>
      <c r="K556" s="15">
        <v>0.01</v>
      </c>
      <c r="L556" s="15">
        <v>0.9</v>
      </c>
      <c r="M556" s="15">
        <v>0</v>
      </c>
      <c r="N556" s="15">
        <v>0.4</v>
      </c>
      <c r="O556" s="15">
        <v>14.18</v>
      </c>
      <c r="P556" s="15">
        <v>4.4000000000000004</v>
      </c>
      <c r="Q556" s="15">
        <v>5.14</v>
      </c>
      <c r="R556" s="15">
        <v>0.95</v>
      </c>
    </row>
    <row r="557" spans="1:18">
      <c r="A557" s="8"/>
      <c r="B557" s="32" t="s">
        <v>179</v>
      </c>
      <c r="C557" s="32"/>
      <c r="D557" s="32"/>
      <c r="E557" s="8"/>
      <c r="F557" s="8"/>
      <c r="G557" s="17">
        <f>G526+G553+G555+G556</f>
        <v>91.910000000000011</v>
      </c>
      <c r="H557" s="17">
        <f t="shared" ref="H557:R557" si="60">H526+H553+H555+H556</f>
        <v>109.60000000000001</v>
      </c>
      <c r="I557" s="17">
        <f t="shared" si="60"/>
        <v>288.54999999999995</v>
      </c>
      <c r="J557" s="17">
        <f t="shared" si="60"/>
        <v>2954.1600000000003</v>
      </c>
      <c r="K557" s="17">
        <f t="shared" si="60"/>
        <v>1.071</v>
      </c>
      <c r="L557" s="17">
        <f t="shared" si="60"/>
        <v>63.77000000000001</v>
      </c>
      <c r="M557" s="17">
        <f t="shared" si="60"/>
        <v>0.43</v>
      </c>
      <c r="N557" s="17">
        <f t="shared" si="60"/>
        <v>10.270000000000001</v>
      </c>
      <c r="O557" s="17">
        <f t="shared" si="60"/>
        <v>563.02</v>
      </c>
      <c r="P557" s="17">
        <f t="shared" si="60"/>
        <v>1069.1400000000001</v>
      </c>
      <c r="Q557" s="17">
        <f t="shared" si="60"/>
        <v>307.33</v>
      </c>
      <c r="R557" s="17">
        <f t="shared" si="60"/>
        <v>19.88</v>
      </c>
    </row>
    <row r="560" spans="1:18" ht="45.75" customHeight="1">
      <c r="A560" s="12"/>
      <c r="B560" s="58" t="s">
        <v>222</v>
      </c>
      <c r="C560" s="59"/>
      <c r="D560" s="60"/>
      <c r="E560" s="50" t="s">
        <v>8</v>
      </c>
      <c r="F560" s="51"/>
      <c r="G560" s="51"/>
      <c r="H560" s="51"/>
      <c r="I560" s="52"/>
      <c r="J560" s="12" t="s">
        <v>9</v>
      </c>
      <c r="K560" s="50" t="s">
        <v>10</v>
      </c>
      <c r="L560" s="51"/>
      <c r="M560" s="51"/>
      <c r="N560" s="52"/>
      <c r="O560" s="50" t="s">
        <v>11</v>
      </c>
      <c r="P560" s="51"/>
      <c r="Q560" s="51"/>
      <c r="R560" s="52"/>
    </row>
    <row r="561" spans="1:18" ht="30">
      <c r="A561" s="12" t="s">
        <v>28</v>
      </c>
      <c r="B561" s="53" t="s">
        <v>7</v>
      </c>
      <c r="C561" s="53"/>
      <c r="D561" s="53"/>
      <c r="E561" s="7" t="s">
        <v>12</v>
      </c>
      <c r="F561" s="12" t="s">
        <v>13</v>
      </c>
      <c r="G561" s="12" t="s">
        <v>14</v>
      </c>
      <c r="H561" s="12" t="s">
        <v>15</v>
      </c>
      <c r="I561" s="12" t="s">
        <v>16</v>
      </c>
      <c r="J561" s="12" t="s">
        <v>17</v>
      </c>
      <c r="K561" s="12" t="s">
        <v>18</v>
      </c>
      <c r="L561" s="12" t="s">
        <v>19</v>
      </c>
      <c r="M561" s="12" t="s">
        <v>20</v>
      </c>
      <c r="N561" s="12" t="s">
        <v>21</v>
      </c>
      <c r="O561" s="12" t="s">
        <v>22</v>
      </c>
      <c r="P561" s="12" t="s">
        <v>23</v>
      </c>
      <c r="Q561" s="12" t="s">
        <v>24</v>
      </c>
      <c r="R561" s="12" t="s">
        <v>25</v>
      </c>
    </row>
    <row r="562" spans="1:18">
      <c r="A562" s="8"/>
      <c r="B562" s="54" t="s">
        <v>26</v>
      </c>
      <c r="C562" s="54"/>
      <c r="D562" s="54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>
      <c r="A563" s="8">
        <v>182</v>
      </c>
      <c r="B563" s="49" t="s">
        <v>125</v>
      </c>
      <c r="C563" s="49"/>
      <c r="D563" s="49"/>
      <c r="E563" s="8">
        <v>200</v>
      </c>
      <c r="F563" s="8"/>
      <c r="G563" s="8">
        <v>3.3</v>
      </c>
      <c r="H563" s="8">
        <v>8.6</v>
      </c>
      <c r="I563" s="8">
        <v>23.2</v>
      </c>
      <c r="J563" s="8">
        <v>283.39999999999998</v>
      </c>
      <c r="K563" s="8">
        <v>7.1999999999999995E-2</v>
      </c>
      <c r="L563" s="8">
        <v>1.05</v>
      </c>
      <c r="M563" s="8">
        <v>5.3999999999999999E-2</v>
      </c>
      <c r="N563" s="8">
        <v>0.81</v>
      </c>
      <c r="O563" s="8">
        <v>120.4</v>
      </c>
      <c r="P563" s="8">
        <v>106.4</v>
      </c>
      <c r="Q563" s="8">
        <v>18.27</v>
      </c>
      <c r="R563" s="8">
        <v>0.42</v>
      </c>
    </row>
    <row r="564" spans="1:18">
      <c r="A564" s="8"/>
      <c r="B564" s="49" t="s">
        <v>126</v>
      </c>
      <c r="C564" s="49"/>
      <c r="D564" s="49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>
      <c r="A565" s="8"/>
      <c r="B565" s="49" t="s">
        <v>29</v>
      </c>
      <c r="C565" s="49"/>
      <c r="D565" s="49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>
      <c r="A566" s="8"/>
      <c r="B566" s="49" t="s">
        <v>81</v>
      </c>
      <c r="C566" s="49"/>
      <c r="D566" s="49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>
      <c r="A567" s="8"/>
      <c r="B567" s="49" t="s">
        <v>32</v>
      </c>
      <c r="C567" s="49"/>
      <c r="D567" s="49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>
      <c r="A568" s="8">
        <v>338</v>
      </c>
      <c r="B568" s="49" t="s">
        <v>33</v>
      </c>
      <c r="C568" s="49"/>
      <c r="D568" s="49"/>
      <c r="E568" s="8">
        <v>100</v>
      </c>
      <c r="F568" s="8"/>
      <c r="G568" s="8">
        <v>0.3</v>
      </c>
      <c r="H568" s="8">
        <v>0.3</v>
      </c>
      <c r="I568" s="8">
        <v>7.35</v>
      </c>
      <c r="J568" s="20">
        <v>33.299999999999997</v>
      </c>
      <c r="K568" s="8">
        <v>0.03</v>
      </c>
      <c r="L568" s="8">
        <v>10</v>
      </c>
      <c r="M568" s="8">
        <v>0</v>
      </c>
      <c r="N568" s="8">
        <v>0.2</v>
      </c>
      <c r="O568" s="8">
        <v>16</v>
      </c>
      <c r="P568" s="8">
        <v>11</v>
      </c>
      <c r="Q568" s="8">
        <v>9</v>
      </c>
      <c r="R568" s="8">
        <v>2.2000000000000002</v>
      </c>
    </row>
    <row r="569" spans="1:18">
      <c r="A569" s="8">
        <v>15</v>
      </c>
      <c r="B569" s="49" t="s">
        <v>34</v>
      </c>
      <c r="C569" s="49"/>
      <c r="D569" s="49"/>
      <c r="E569" s="8">
        <v>20</v>
      </c>
      <c r="F569" s="8"/>
      <c r="G569" s="8">
        <v>4.6399999999999997</v>
      </c>
      <c r="H569" s="8">
        <v>5.9</v>
      </c>
      <c r="I569" s="8">
        <v>0</v>
      </c>
      <c r="J569" s="8">
        <v>71.66</v>
      </c>
      <c r="K569" s="8">
        <v>6.0000000000000001E-3</v>
      </c>
      <c r="L569" s="8">
        <v>0.14000000000000001</v>
      </c>
      <c r="M569" s="8">
        <v>0.04</v>
      </c>
      <c r="N569" s="8">
        <v>0.4</v>
      </c>
      <c r="O569" s="8">
        <v>200</v>
      </c>
      <c r="P569" s="8">
        <v>120</v>
      </c>
      <c r="Q569" s="8">
        <v>11</v>
      </c>
      <c r="R569" s="8">
        <v>0.03</v>
      </c>
    </row>
    <row r="570" spans="1:18">
      <c r="A570" s="8"/>
      <c r="B570" s="49" t="s">
        <v>35</v>
      </c>
      <c r="C570" s="49"/>
      <c r="D570" s="49"/>
      <c r="E570" s="8" t="s">
        <v>225</v>
      </c>
      <c r="F570" s="8"/>
      <c r="G570" s="8">
        <v>3.82</v>
      </c>
      <c r="H570" s="8">
        <v>0.64</v>
      </c>
      <c r="I570" s="8">
        <v>29.42</v>
      </c>
      <c r="J570" s="8">
        <v>138.72</v>
      </c>
      <c r="K570" s="8">
        <v>0.14000000000000001</v>
      </c>
      <c r="L570" s="8">
        <v>0</v>
      </c>
      <c r="M570" s="8">
        <v>0</v>
      </c>
      <c r="N570" s="8">
        <v>0.97</v>
      </c>
      <c r="O570" s="8">
        <v>20.2</v>
      </c>
      <c r="P570" s="8">
        <v>96</v>
      </c>
      <c r="Q570" s="8">
        <v>15.4</v>
      </c>
      <c r="R570" s="8">
        <v>0.41</v>
      </c>
    </row>
    <row r="571" spans="1:18">
      <c r="A571" s="8">
        <v>377</v>
      </c>
      <c r="B571" s="49" t="s">
        <v>36</v>
      </c>
      <c r="C571" s="49"/>
      <c r="D571" s="49"/>
      <c r="E571" s="8" t="s">
        <v>37</v>
      </c>
      <c r="F571" s="8"/>
      <c r="G571" s="8">
        <v>0.53</v>
      </c>
      <c r="H571" s="8">
        <v>0</v>
      </c>
      <c r="I571" s="8">
        <v>9.8699999999999992</v>
      </c>
      <c r="J571" s="20">
        <v>41.6</v>
      </c>
      <c r="K571" s="8">
        <v>0</v>
      </c>
      <c r="L571" s="8">
        <v>2.2000000000000002</v>
      </c>
      <c r="M571" s="8">
        <v>0</v>
      </c>
      <c r="N571" s="8">
        <v>0.06</v>
      </c>
      <c r="O571" s="8">
        <v>16</v>
      </c>
      <c r="P571" s="8">
        <v>8</v>
      </c>
      <c r="Q571" s="8">
        <v>6</v>
      </c>
      <c r="R571" s="8">
        <v>0.8</v>
      </c>
    </row>
    <row r="572" spans="1:18">
      <c r="A572" s="8"/>
      <c r="B572" s="49" t="s">
        <v>38</v>
      </c>
      <c r="C572" s="49"/>
      <c r="D572" s="49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>
      <c r="A573" s="8"/>
      <c r="B573" s="49" t="s">
        <v>61</v>
      </c>
      <c r="C573" s="49"/>
      <c r="D573" s="49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>
      <c r="A574" s="8"/>
      <c r="B574" s="32" t="s">
        <v>62</v>
      </c>
      <c r="C574" s="32"/>
      <c r="D574" s="32"/>
      <c r="E574" s="8"/>
      <c r="F574" s="8"/>
      <c r="G574" s="13">
        <f t="shared" ref="G574:R574" si="61">SUM(G562:G573)</f>
        <v>12.589999999999998</v>
      </c>
      <c r="H574" s="13">
        <f t="shared" si="61"/>
        <v>15.440000000000001</v>
      </c>
      <c r="I574" s="13">
        <f t="shared" si="61"/>
        <v>69.84</v>
      </c>
      <c r="J574" s="13">
        <f t="shared" si="61"/>
        <v>568.68000000000006</v>
      </c>
      <c r="K574" s="13">
        <f t="shared" si="61"/>
        <v>0.248</v>
      </c>
      <c r="L574" s="13">
        <f t="shared" si="61"/>
        <v>13.39</v>
      </c>
      <c r="M574" s="13">
        <f t="shared" si="61"/>
        <v>9.4E-2</v>
      </c>
      <c r="N574" s="13">
        <f t="shared" si="61"/>
        <v>2.44</v>
      </c>
      <c r="O574" s="13">
        <f t="shared" si="61"/>
        <v>372.59999999999997</v>
      </c>
      <c r="P574" s="13">
        <f t="shared" si="61"/>
        <v>341.4</v>
      </c>
      <c r="Q574" s="13">
        <f t="shared" si="61"/>
        <v>59.669999999999995</v>
      </c>
      <c r="R574" s="13">
        <f t="shared" si="61"/>
        <v>3.8600000000000003</v>
      </c>
    </row>
    <row r="575" spans="1:18">
      <c r="A575" s="8"/>
      <c r="B575" s="46" t="s">
        <v>39</v>
      </c>
      <c r="C575" s="47"/>
      <c r="D575" s="4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>
      <c r="A576" s="8">
        <v>87</v>
      </c>
      <c r="B576" s="35" t="s">
        <v>143</v>
      </c>
      <c r="C576" s="38"/>
      <c r="D576" s="39"/>
      <c r="E576" s="8">
        <v>250</v>
      </c>
      <c r="F576" s="8"/>
      <c r="G576" s="8">
        <v>1.8</v>
      </c>
      <c r="H576" s="8">
        <v>4.9800000000000004</v>
      </c>
      <c r="I576" s="8">
        <v>8.1300000000000008</v>
      </c>
      <c r="J576" s="8">
        <v>84.48</v>
      </c>
      <c r="K576" s="8">
        <v>0.06</v>
      </c>
      <c r="L576" s="8">
        <v>15.8</v>
      </c>
      <c r="M576" s="8">
        <v>0</v>
      </c>
      <c r="N576" s="8">
        <v>0.25</v>
      </c>
      <c r="O576" s="8">
        <v>49.25</v>
      </c>
      <c r="P576" s="8">
        <v>49</v>
      </c>
      <c r="Q576" s="8">
        <v>22.1</v>
      </c>
      <c r="R576" s="8">
        <v>0.8</v>
      </c>
    </row>
    <row r="577" spans="1:18">
      <c r="A577" s="8"/>
      <c r="B577" s="35" t="s">
        <v>41</v>
      </c>
      <c r="C577" s="38"/>
      <c r="D577" s="39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>
      <c r="A578" s="8"/>
      <c r="B578" s="35" t="s">
        <v>144</v>
      </c>
      <c r="C578" s="38"/>
      <c r="D578" s="39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>
      <c r="A579" s="8"/>
      <c r="B579" s="35" t="s">
        <v>43</v>
      </c>
      <c r="C579" s="38"/>
      <c r="D579" s="39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>
      <c r="A580" s="8"/>
      <c r="B580" s="35" t="s">
        <v>44</v>
      </c>
      <c r="C580" s="38"/>
      <c r="D580" s="39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>
      <c r="A581" s="8"/>
      <c r="B581" s="49" t="s">
        <v>45</v>
      </c>
      <c r="C581" s="49"/>
      <c r="D581" s="49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>
      <c r="A582" s="8"/>
      <c r="B582" s="49" t="s">
        <v>46</v>
      </c>
      <c r="C582" s="49"/>
      <c r="D582" s="49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>
      <c r="A583" s="8">
        <v>259</v>
      </c>
      <c r="B583" s="49" t="s">
        <v>101</v>
      </c>
      <c r="C583" s="49"/>
      <c r="D583" s="49"/>
      <c r="E583" s="8">
        <v>200</v>
      </c>
      <c r="F583" s="8"/>
      <c r="G583" s="8">
        <v>21.92</v>
      </c>
      <c r="H583" s="8">
        <v>24.08</v>
      </c>
      <c r="I583" s="8">
        <v>18.260000000000002</v>
      </c>
      <c r="J583" s="8">
        <v>377.47</v>
      </c>
      <c r="K583" s="8">
        <v>0.05</v>
      </c>
      <c r="L583" s="8">
        <v>0</v>
      </c>
      <c r="M583" s="8">
        <v>0</v>
      </c>
      <c r="N583" s="8">
        <v>3.86</v>
      </c>
      <c r="O583" s="8">
        <v>128.91999999999999</v>
      </c>
      <c r="P583" s="8">
        <v>287.5</v>
      </c>
      <c r="Q583" s="8">
        <v>42.6</v>
      </c>
      <c r="R583" s="8">
        <v>0.1</v>
      </c>
    </row>
    <row r="584" spans="1:18">
      <c r="A584" s="8"/>
      <c r="B584" s="49" t="s">
        <v>209</v>
      </c>
      <c r="C584" s="49"/>
      <c r="D584" s="49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>
      <c r="A585" s="8"/>
      <c r="B585" s="49" t="s">
        <v>97</v>
      </c>
      <c r="C585" s="49"/>
      <c r="D585" s="49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>
      <c r="A586" s="8"/>
      <c r="B586" s="49" t="s">
        <v>44</v>
      </c>
      <c r="C586" s="49"/>
      <c r="D586" s="49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>
      <c r="A587" s="8"/>
      <c r="B587" s="35" t="s">
        <v>102</v>
      </c>
      <c r="C587" s="38"/>
      <c r="D587" s="39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>
      <c r="A588" s="8"/>
      <c r="B588" s="35" t="s">
        <v>90</v>
      </c>
      <c r="C588" s="38"/>
      <c r="D588" s="39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>
      <c r="A589" s="8">
        <v>20</v>
      </c>
      <c r="B589" s="35" t="s">
        <v>79</v>
      </c>
      <c r="C589" s="38"/>
      <c r="D589" s="39"/>
      <c r="E589" s="8">
        <v>100</v>
      </c>
      <c r="F589" s="8"/>
      <c r="G589" s="8">
        <v>0.92</v>
      </c>
      <c r="H589" s="8">
        <v>0.28999999999999998</v>
      </c>
      <c r="I589" s="8">
        <v>2.4500000000000002</v>
      </c>
      <c r="J589" s="8">
        <v>14.69</v>
      </c>
      <c r="K589" s="8">
        <v>0.03</v>
      </c>
      <c r="L589" s="8">
        <v>4.2</v>
      </c>
      <c r="M589" s="8">
        <v>0</v>
      </c>
      <c r="N589" s="8">
        <v>0.3</v>
      </c>
      <c r="O589" s="8">
        <v>9.3000000000000007</v>
      </c>
      <c r="P589" s="8">
        <v>16.8</v>
      </c>
      <c r="Q589" s="8">
        <v>10.199999999999999</v>
      </c>
      <c r="R589" s="8">
        <v>0.42</v>
      </c>
    </row>
    <row r="590" spans="1:18">
      <c r="A590" s="8"/>
      <c r="B590" s="35" t="s">
        <v>178</v>
      </c>
      <c r="C590" s="38"/>
      <c r="D590" s="39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>
      <c r="A591" s="8">
        <v>338</v>
      </c>
      <c r="B591" s="35" t="s">
        <v>55</v>
      </c>
      <c r="C591" s="38"/>
      <c r="D591" s="39"/>
      <c r="E591" s="8">
        <v>200</v>
      </c>
      <c r="F591" s="8"/>
      <c r="G591" s="8">
        <v>0.52</v>
      </c>
      <c r="H591" s="8">
        <v>0.18</v>
      </c>
      <c r="I591" s="8">
        <v>24.84</v>
      </c>
      <c r="J591" s="8">
        <v>102.9</v>
      </c>
      <c r="K591" s="8">
        <v>0.01</v>
      </c>
      <c r="L591" s="8">
        <v>0.9</v>
      </c>
      <c r="M591" s="8">
        <v>0</v>
      </c>
      <c r="N591" s="8">
        <v>0.4</v>
      </c>
      <c r="O591" s="8">
        <v>14.18</v>
      </c>
      <c r="P591" s="8">
        <v>4.4000000000000004</v>
      </c>
      <c r="Q591" s="8">
        <v>5.14</v>
      </c>
      <c r="R591" s="8">
        <v>0.95</v>
      </c>
    </row>
    <row r="592" spans="1:18" ht="27.75" customHeight="1">
      <c r="A592" s="8"/>
      <c r="B592" s="40" t="s">
        <v>239</v>
      </c>
      <c r="C592" s="41"/>
      <c r="D592" s="42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>
      <c r="A593" s="8"/>
      <c r="B593" s="35" t="s">
        <v>60</v>
      </c>
      <c r="C593" s="38"/>
      <c r="D593" s="39"/>
      <c r="E593" s="8" t="s">
        <v>226</v>
      </c>
      <c r="F593" s="8"/>
      <c r="G593" s="20">
        <v>5.4</v>
      </c>
      <c r="H593" s="8">
        <v>1.04</v>
      </c>
      <c r="I593" s="8">
        <v>29.42</v>
      </c>
      <c r="J593" s="8">
        <v>185.48</v>
      </c>
      <c r="K593" s="8">
        <v>0.17</v>
      </c>
      <c r="L593" s="8">
        <v>0</v>
      </c>
      <c r="M593" s="8">
        <v>0</v>
      </c>
      <c r="N593" s="8">
        <v>1.1200000000000001</v>
      </c>
      <c r="O593" s="8">
        <v>26</v>
      </c>
      <c r="P593" s="8">
        <v>136</v>
      </c>
      <c r="Q593" s="8">
        <v>43.2</v>
      </c>
      <c r="R593" s="8">
        <v>2.72</v>
      </c>
    </row>
    <row r="594" spans="1:18">
      <c r="A594" s="8"/>
      <c r="B594" s="45" t="s">
        <v>63</v>
      </c>
      <c r="C594" s="36"/>
      <c r="D594" s="37"/>
      <c r="E594" s="8"/>
      <c r="F594" s="8"/>
      <c r="G594" s="25">
        <f>SUM(G576:G593)</f>
        <v>30.560000000000002</v>
      </c>
      <c r="H594" s="25">
        <f t="shared" ref="H594:R594" si="62">SUM(H576:H593)</f>
        <v>30.569999999999997</v>
      </c>
      <c r="I594" s="25">
        <f t="shared" si="62"/>
        <v>83.1</v>
      </c>
      <c r="J594" s="25">
        <f t="shared" si="62"/>
        <v>765.0200000000001</v>
      </c>
      <c r="K594" s="25">
        <f t="shared" si="62"/>
        <v>0.32000000000000006</v>
      </c>
      <c r="L594" s="25">
        <f t="shared" si="62"/>
        <v>20.9</v>
      </c>
      <c r="M594" s="25">
        <f t="shared" si="62"/>
        <v>0</v>
      </c>
      <c r="N594" s="25">
        <f t="shared" si="62"/>
        <v>5.93</v>
      </c>
      <c r="O594" s="25">
        <f t="shared" si="62"/>
        <v>227.65</v>
      </c>
      <c r="P594" s="25">
        <f t="shared" si="62"/>
        <v>493.7</v>
      </c>
      <c r="Q594" s="25">
        <f t="shared" si="62"/>
        <v>123.24000000000001</v>
      </c>
      <c r="R594" s="25">
        <f t="shared" si="62"/>
        <v>4.99</v>
      </c>
    </row>
    <row r="595" spans="1:18">
      <c r="A595" s="8"/>
      <c r="B595" s="35" t="s">
        <v>234</v>
      </c>
      <c r="C595" s="38"/>
      <c r="D595" s="39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>
      <c r="A596" s="8"/>
      <c r="B596" s="35" t="s">
        <v>150</v>
      </c>
      <c r="C596" s="38"/>
      <c r="D596" s="39"/>
      <c r="E596" s="8">
        <v>60</v>
      </c>
      <c r="F596" s="8"/>
      <c r="G596" s="20">
        <v>5.4</v>
      </c>
      <c r="H596" s="8">
        <v>1.04</v>
      </c>
      <c r="I596" s="8">
        <v>29.42</v>
      </c>
      <c r="J596" s="8">
        <v>185.48</v>
      </c>
      <c r="K596" s="8">
        <v>0.17</v>
      </c>
      <c r="L596" s="8">
        <v>0</v>
      </c>
      <c r="M596" s="8">
        <v>0</v>
      </c>
      <c r="N596" s="8">
        <v>1.1200000000000001</v>
      </c>
      <c r="O596" s="8">
        <v>26</v>
      </c>
      <c r="P596" s="8">
        <v>136</v>
      </c>
      <c r="Q596" s="8">
        <v>43.2</v>
      </c>
      <c r="R596" s="8">
        <v>2.72</v>
      </c>
    </row>
    <row r="597" spans="1:18">
      <c r="A597" s="8"/>
      <c r="B597" s="55" t="s">
        <v>235</v>
      </c>
      <c r="C597" s="56"/>
      <c r="D597" s="57"/>
      <c r="E597" s="8">
        <v>200</v>
      </c>
      <c r="F597" s="8"/>
      <c r="G597" s="15">
        <v>0.24</v>
      </c>
      <c r="H597" s="15">
        <v>0.12</v>
      </c>
      <c r="I597" s="15">
        <v>28.52</v>
      </c>
      <c r="J597" s="15">
        <v>145.08000000000001</v>
      </c>
      <c r="K597" s="15">
        <v>0.01</v>
      </c>
      <c r="L597" s="15">
        <v>0.9</v>
      </c>
      <c r="M597" s="15">
        <f t="shared" ref="M597" si="63">SUM(M576:M596)</f>
        <v>0</v>
      </c>
      <c r="N597" s="15">
        <v>0.4</v>
      </c>
      <c r="O597" s="15">
        <v>14.18</v>
      </c>
      <c r="P597" s="15">
        <v>4.4000000000000004</v>
      </c>
      <c r="Q597" s="15">
        <v>5.14</v>
      </c>
      <c r="R597" s="15">
        <v>0.95</v>
      </c>
    </row>
    <row r="598" spans="1:18">
      <c r="A598" s="8"/>
      <c r="B598" s="32" t="s">
        <v>179</v>
      </c>
      <c r="C598" s="32"/>
      <c r="D598" s="32"/>
      <c r="E598" s="8"/>
      <c r="F598" s="8"/>
      <c r="G598" s="17">
        <f>G574+G594+G596+G597</f>
        <v>48.79</v>
      </c>
      <c r="H598" s="17">
        <f t="shared" ref="H598:R598" si="64">H574+H594+H596+H597</f>
        <v>47.169999999999995</v>
      </c>
      <c r="I598" s="17">
        <f t="shared" si="64"/>
        <v>210.88000000000002</v>
      </c>
      <c r="J598" s="17">
        <f t="shared" si="64"/>
        <v>1664.2600000000002</v>
      </c>
      <c r="K598" s="17">
        <f t="shared" si="64"/>
        <v>0.74800000000000011</v>
      </c>
      <c r="L598" s="17">
        <f t="shared" si="64"/>
        <v>35.19</v>
      </c>
      <c r="M598" s="17">
        <f t="shared" si="64"/>
        <v>9.4E-2</v>
      </c>
      <c r="N598" s="17">
        <f t="shared" si="64"/>
        <v>9.8899999999999988</v>
      </c>
      <c r="O598" s="17">
        <f t="shared" si="64"/>
        <v>640.42999999999995</v>
      </c>
      <c r="P598" s="17">
        <f t="shared" si="64"/>
        <v>975.49999999999989</v>
      </c>
      <c r="Q598" s="17">
        <f t="shared" si="64"/>
        <v>231.25</v>
      </c>
      <c r="R598" s="17">
        <f t="shared" si="64"/>
        <v>12.520000000000001</v>
      </c>
    </row>
    <row r="601" spans="1:18" ht="45.75" customHeight="1">
      <c r="A601" s="12"/>
      <c r="B601" s="58" t="s">
        <v>223</v>
      </c>
      <c r="C601" s="59"/>
      <c r="D601" s="60"/>
      <c r="E601" s="50" t="s">
        <v>8</v>
      </c>
      <c r="F601" s="51"/>
      <c r="G601" s="51"/>
      <c r="H601" s="51"/>
      <c r="I601" s="52"/>
      <c r="J601" s="12" t="s">
        <v>9</v>
      </c>
      <c r="K601" s="50" t="s">
        <v>10</v>
      </c>
      <c r="L601" s="51"/>
      <c r="M601" s="51"/>
      <c r="N601" s="52"/>
      <c r="O601" s="50" t="s">
        <v>11</v>
      </c>
      <c r="P601" s="51"/>
      <c r="Q601" s="51"/>
      <c r="R601" s="52"/>
    </row>
    <row r="602" spans="1:18" ht="30">
      <c r="A602" s="12" t="s">
        <v>28</v>
      </c>
      <c r="B602" s="53" t="s">
        <v>7</v>
      </c>
      <c r="C602" s="53"/>
      <c r="D602" s="53"/>
      <c r="E602" s="7" t="s">
        <v>12</v>
      </c>
      <c r="F602" s="12" t="s">
        <v>13</v>
      </c>
      <c r="G602" s="12" t="s">
        <v>14</v>
      </c>
      <c r="H602" s="12" t="s">
        <v>15</v>
      </c>
      <c r="I602" s="12" t="s">
        <v>16</v>
      </c>
      <c r="J602" s="12" t="s">
        <v>17</v>
      </c>
      <c r="K602" s="12" t="s">
        <v>18</v>
      </c>
      <c r="L602" s="12" t="s">
        <v>19</v>
      </c>
      <c r="M602" s="12" t="s">
        <v>20</v>
      </c>
      <c r="N602" s="12" t="s">
        <v>21</v>
      </c>
      <c r="O602" s="12" t="s">
        <v>22</v>
      </c>
      <c r="P602" s="12" t="s">
        <v>23</v>
      </c>
      <c r="Q602" s="12" t="s">
        <v>24</v>
      </c>
      <c r="R602" s="12" t="s">
        <v>25</v>
      </c>
    </row>
    <row r="603" spans="1:18">
      <c r="A603" s="8"/>
      <c r="B603" s="54" t="s">
        <v>26</v>
      </c>
      <c r="C603" s="54"/>
      <c r="D603" s="54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>
      <c r="A604" s="8">
        <v>181</v>
      </c>
      <c r="B604" s="49" t="s">
        <v>27</v>
      </c>
      <c r="C604" s="49"/>
      <c r="D604" s="49"/>
      <c r="E604" s="8">
        <v>200</v>
      </c>
      <c r="F604" s="8"/>
      <c r="G604" s="8">
        <v>15.5</v>
      </c>
      <c r="H604" s="8">
        <v>18.010000000000002</v>
      </c>
      <c r="I604" s="8" t="s">
        <v>184</v>
      </c>
      <c r="J604" s="8">
        <v>273.95999999999998</v>
      </c>
      <c r="K604" s="8">
        <v>7.1999999999999995E-2</v>
      </c>
      <c r="L604" s="8">
        <v>1.05</v>
      </c>
      <c r="M604" s="8">
        <v>5.3999999999999999E-2</v>
      </c>
      <c r="N604" s="8">
        <v>0.81</v>
      </c>
      <c r="O604" s="8">
        <v>120.4</v>
      </c>
      <c r="P604" s="8">
        <v>106.4</v>
      </c>
      <c r="Q604" s="8">
        <v>18.27</v>
      </c>
      <c r="R604" s="8">
        <v>0.42</v>
      </c>
    </row>
    <row r="605" spans="1:18">
      <c r="A605" s="8"/>
      <c r="B605" s="49" t="s">
        <v>30</v>
      </c>
      <c r="C605" s="49"/>
      <c r="D605" s="49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>
      <c r="A606" s="8"/>
      <c r="B606" s="49" t="s">
        <v>29</v>
      </c>
      <c r="C606" s="49"/>
      <c r="D606" s="49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>
      <c r="A607" s="8"/>
      <c r="B607" s="49" t="s">
        <v>31</v>
      </c>
      <c r="C607" s="49"/>
      <c r="D607" s="49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>
      <c r="A608" s="8"/>
      <c r="B608" s="49" t="s">
        <v>32</v>
      </c>
      <c r="C608" s="49"/>
      <c r="D608" s="49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>
      <c r="A609" s="8">
        <v>338</v>
      </c>
      <c r="B609" s="49" t="s">
        <v>33</v>
      </c>
      <c r="C609" s="49"/>
      <c r="D609" s="49"/>
      <c r="E609" s="8">
        <v>100</v>
      </c>
      <c r="F609" s="8"/>
      <c r="G609" s="8">
        <v>0.3</v>
      </c>
      <c r="H609" s="8">
        <v>0.3</v>
      </c>
      <c r="I609" s="8">
        <v>7.35</v>
      </c>
      <c r="J609" s="20">
        <v>33.299999999999997</v>
      </c>
      <c r="K609" s="8">
        <v>0.03</v>
      </c>
      <c r="L609" s="8">
        <v>10</v>
      </c>
      <c r="M609" s="8">
        <v>0</v>
      </c>
      <c r="N609" s="8">
        <v>0.2</v>
      </c>
      <c r="O609" s="8">
        <v>16</v>
      </c>
      <c r="P609" s="8">
        <v>11</v>
      </c>
      <c r="Q609" s="8">
        <v>9</v>
      </c>
      <c r="R609" s="8">
        <v>2.2000000000000002</v>
      </c>
    </row>
    <row r="610" spans="1:18">
      <c r="A610" s="8">
        <v>15</v>
      </c>
      <c r="B610" s="49" t="s">
        <v>34</v>
      </c>
      <c r="C610" s="49"/>
      <c r="D610" s="49"/>
      <c r="E610" s="8">
        <v>20</v>
      </c>
      <c r="F610" s="8"/>
      <c r="G610" s="8">
        <v>4.6399999999999997</v>
      </c>
      <c r="H610" s="8">
        <v>5.9</v>
      </c>
      <c r="I610" s="8">
        <v>0</v>
      </c>
      <c r="J610" s="8">
        <v>71.66</v>
      </c>
      <c r="K610" s="8">
        <v>6.0000000000000001E-3</v>
      </c>
      <c r="L610" s="8">
        <v>0.14000000000000001</v>
      </c>
      <c r="M610" s="8">
        <v>0.04</v>
      </c>
      <c r="N610" s="8">
        <v>0.4</v>
      </c>
      <c r="O610" s="8">
        <v>200</v>
      </c>
      <c r="P610" s="8">
        <v>120</v>
      </c>
      <c r="Q610" s="8">
        <v>11</v>
      </c>
      <c r="R610" s="8">
        <v>0.03</v>
      </c>
    </row>
    <row r="611" spans="1:18">
      <c r="A611" s="8"/>
      <c r="B611" s="49" t="s">
        <v>35</v>
      </c>
      <c r="C611" s="49"/>
      <c r="D611" s="49"/>
      <c r="E611" s="8" t="s">
        <v>225</v>
      </c>
      <c r="F611" s="8"/>
      <c r="G611" s="8">
        <v>3.82</v>
      </c>
      <c r="H611" s="8">
        <v>0.64</v>
      </c>
      <c r="I611" s="8">
        <v>29.42</v>
      </c>
      <c r="J611" s="8">
        <v>138.72</v>
      </c>
      <c r="K611" s="8">
        <v>0.14000000000000001</v>
      </c>
      <c r="L611" s="8">
        <v>0</v>
      </c>
      <c r="M611" s="8">
        <v>0</v>
      </c>
      <c r="N611" s="8">
        <v>0.97</v>
      </c>
      <c r="O611" s="8">
        <v>20.2</v>
      </c>
      <c r="P611" s="8">
        <v>96</v>
      </c>
      <c r="Q611" s="8">
        <v>15.4</v>
      </c>
      <c r="R611" s="8">
        <v>0.41</v>
      </c>
    </row>
    <row r="612" spans="1:18">
      <c r="A612" s="8">
        <v>376</v>
      </c>
      <c r="B612" s="49" t="s">
        <v>106</v>
      </c>
      <c r="C612" s="49"/>
      <c r="D612" s="49"/>
      <c r="E612" s="8">
        <v>200</v>
      </c>
      <c r="F612" s="8"/>
      <c r="G612" s="8">
        <v>0.53</v>
      </c>
      <c r="H612" s="8">
        <v>0</v>
      </c>
      <c r="I612" s="8">
        <v>9.8699999999999992</v>
      </c>
      <c r="J612" s="20">
        <v>41.6</v>
      </c>
      <c r="K612" s="8">
        <v>0</v>
      </c>
      <c r="L612" s="8">
        <v>2.2000000000000002</v>
      </c>
      <c r="M612" s="8">
        <v>0</v>
      </c>
      <c r="N612" s="8">
        <v>0.06</v>
      </c>
      <c r="O612" s="8">
        <v>16</v>
      </c>
      <c r="P612" s="8">
        <v>8</v>
      </c>
      <c r="Q612" s="8">
        <v>6</v>
      </c>
      <c r="R612" s="8">
        <v>0.8</v>
      </c>
    </row>
    <row r="613" spans="1:18">
      <c r="A613" s="8"/>
      <c r="B613" s="49" t="s">
        <v>38</v>
      </c>
      <c r="C613" s="49"/>
      <c r="D613" s="49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>
      <c r="A614" s="8"/>
      <c r="B614" s="49" t="s">
        <v>107</v>
      </c>
      <c r="C614" s="49"/>
      <c r="D614" s="49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>
      <c r="A615" s="8"/>
      <c r="B615" s="32" t="s">
        <v>62</v>
      </c>
      <c r="C615" s="32"/>
      <c r="D615" s="32"/>
      <c r="E615" s="8"/>
      <c r="F615" s="8"/>
      <c r="G615" s="13">
        <f t="shared" ref="G615:R615" si="65">SUM(G603:G614)</f>
        <v>24.790000000000003</v>
      </c>
      <c r="H615" s="13">
        <f t="shared" si="65"/>
        <v>24.85</v>
      </c>
      <c r="I615" s="13">
        <f t="shared" si="65"/>
        <v>46.64</v>
      </c>
      <c r="J615" s="13">
        <f t="shared" si="65"/>
        <v>559.24</v>
      </c>
      <c r="K615" s="13">
        <f t="shared" si="65"/>
        <v>0.248</v>
      </c>
      <c r="L615" s="13">
        <f t="shared" si="65"/>
        <v>13.39</v>
      </c>
      <c r="M615" s="13">
        <f t="shared" si="65"/>
        <v>9.4E-2</v>
      </c>
      <c r="N615" s="13">
        <f t="shared" si="65"/>
        <v>2.44</v>
      </c>
      <c r="O615" s="13">
        <f t="shared" si="65"/>
        <v>372.59999999999997</v>
      </c>
      <c r="P615" s="13">
        <f t="shared" si="65"/>
        <v>341.4</v>
      </c>
      <c r="Q615" s="13">
        <f t="shared" si="65"/>
        <v>59.669999999999995</v>
      </c>
      <c r="R615" s="13">
        <f t="shared" si="65"/>
        <v>3.8600000000000003</v>
      </c>
    </row>
    <row r="616" spans="1:18">
      <c r="A616" s="8"/>
      <c r="B616" s="46" t="s">
        <v>39</v>
      </c>
      <c r="C616" s="47"/>
      <c r="D616" s="4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>
      <c r="A617" s="8">
        <v>200</v>
      </c>
      <c r="B617" s="49" t="s">
        <v>96</v>
      </c>
      <c r="C617" s="49"/>
      <c r="D617" s="49"/>
      <c r="E617" s="8">
        <v>250</v>
      </c>
      <c r="F617" s="8"/>
      <c r="G617" s="8">
        <v>8.7100000000000009</v>
      </c>
      <c r="H617" s="8">
        <v>2.54</v>
      </c>
      <c r="I617" s="8">
        <v>14.56</v>
      </c>
      <c r="J617" s="8">
        <v>115.96</v>
      </c>
      <c r="K617" s="8">
        <v>0.11</v>
      </c>
      <c r="L617" s="8">
        <v>6.88</v>
      </c>
      <c r="M617" s="8">
        <v>0.13</v>
      </c>
      <c r="N617" s="8">
        <v>0.88</v>
      </c>
      <c r="O617" s="8">
        <v>170.95</v>
      </c>
      <c r="P617" s="8">
        <v>175.7</v>
      </c>
      <c r="Q617" s="8">
        <v>6.05</v>
      </c>
      <c r="R617" s="8">
        <v>0</v>
      </c>
    </row>
    <row r="618" spans="1:18">
      <c r="A618" s="8"/>
      <c r="B618" s="49" t="s">
        <v>97</v>
      </c>
      <c r="C618" s="49"/>
      <c r="D618" s="49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>
      <c r="A619" s="8"/>
      <c r="B619" s="49" t="s">
        <v>98</v>
      </c>
      <c r="C619" s="49"/>
      <c r="D619" s="49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>
      <c r="A620" s="8"/>
      <c r="B620" s="49" t="s">
        <v>43</v>
      </c>
      <c r="C620" s="49"/>
      <c r="D620" s="49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>
      <c r="A621" s="8"/>
      <c r="B621" s="49" t="s">
        <v>44</v>
      </c>
      <c r="C621" s="49"/>
      <c r="D621" s="49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>
      <c r="A622" s="8"/>
      <c r="B622" s="49" t="s">
        <v>99</v>
      </c>
      <c r="C622" s="49"/>
      <c r="D622" s="49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>
      <c r="A623" s="8"/>
      <c r="B623" s="49" t="s">
        <v>100</v>
      </c>
      <c r="C623" s="49"/>
      <c r="D623" s="49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>
      <c r="A624" s="8">
        <v>309</v>
      </c>
      <c r="B624" s="35" t="s">
        <v>47</v>
      </c>
      <c r="C624" s="38"/>
      <c r="D624" s="39"/>
      <c r="E624" s="8">
        <v>200</v>
      </c>
      <c r="F624" s="8"/>
      <c r="G624" s="20">
        <v>6.8</v>
      </c>
      <c r="H624" s="20">
        <v>10</v>
      </c>
      <c r="I624" s="20">
        <v>38</v>
      </c>
      <c r="J624" s="20">
        <v>269.2</v>
      </c>
      <c r="K624" s="8">
        <v>0.23</v>
      </c>
      <c r="L624" s="8">
        <v>5.8</v>
      </c>
      <c r="M624" s="8">
        <v>0</v>
      </c>
      <c r="N624" s="8">
        <v>1</v>
      </c>
      <c r="O624" s="8">
        <v>42.7</v>
      </c>
      <c r="P624" s="8">
        <v>88.1</v>
      </c>
      <c r="Q624" s="8">
        <v>35.6</v>
      </c>
      <c r="R624" s="8">
        <v>2.0499999999999998</v>
      </c>
    </row>
    <row r="625" spans="1:18">
      <c r="A625" s="8"/>
      <c r="B625" s="35" t="s">
        <v>48</v>
      </c>
      <c r="C625" s="38"/>
      <c r="D625" s="39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>
      <c r="A626" s="8"/>
      <c r="B626" s="35" t="s">
        <v>49</v>
      </c>
      <c r="C626" s="38"/>
      <c r="D626" s="39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>
      <c r="A627" s="8">
        <v>256</v>
      </c>
      <c r="B627" s="35" t="s">
        <v>136</v>
      </c>
      <c r="C627" s="38"/>
      <c r="D627" s="39"/>
      <c r="E627" s="8" t="s">
        <v>88</v>
      </c>
      <c r="F627" s="8"/>
      <c r="G627" s="8">
        <v>9.67</v>
      </c>
      <c r="H627" s="8">
        <v>9.8699999999999992</v>
      </c>
      <c r="I627" s="8">
        <v>2.27</v>
      </c>
      <c r="J627" s="8">
        <v>196.53</v>
      </c>
      <c r="K627" s="8">
        <v>0.18</v>
      </c>
      <c r="L627" s="8">
        <v>0</v>
      </c>
      <c r="M627" s="8">
        <v>1.3</v>
      </c>
      <c r="N627" s="8">
        <v>19.079999999999998</v>
      </c>
      <c r="O627" s="8">
        <v>126.76</v>
      </c>
      <c r="P627" s="8">
        <v>0</v>
      </c>
      <c r="Q627" s="8">
        <v>22.6</v>
      </c>
      <c r="R627" s="8">
        <v>1.49</v>
      </c>
    </row>
    <row r="628" spans="1:18">
      <c r="A628" s="8"/>
      <c r="B628" s="35" t="s">
        <v>137</v>
      </c>
      <c r="C628" s="38"/>
      <c r="D628" s="39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>
      <c r="A629" s="8"/>
      <c r="B629" s="35" t="s">
        <v>138</v>
      </c>
      <c r="C629" s="43"/>
      <c r="D629" s="44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>
      <c r="A630" s="8">
        <v>45</v>
      </c>
      <c r="B630" s="35" t="s">
        <v>51</v>
      </c>
      <c r="C630" s="38"/>
      <c r="D630" s="39"/>
      <c r="E630" s="8">
        <v>100</v>
      </c>
      <c r="F630" s="8"/>
      <c r="G630" s="8">
        <v>1.36</v>
      </c>
      <c r="H630" s="8">
        <v>7</v>
      </c>
      <c r="I630" s="8">
        <v>8.5399999999999991</v>
      </c>
      <c r="J630" s="8">
        <v>94.22</v>
      </c>
      <c r="K630" s="8">
        <v>1.4999999999999999E-2</v>
      </c>
      <c r="L630" s="8">
        <v>11.31</v>
      </c>
      <c r="M630" s="8">
        <v>0</v>
      </c>
      <c r="N630" s="8">
        <v>0</v>
      </c>
      <c r="O630" s="8">
        <v>17.309999999999999</v>
      </c>
      <c r="P630" s="8">
        <v>16.649999999999999</v>
      </c>
      <c r="Q630" s="8">
        <v>16.98</v>
      </c>
      <c r="R630" s="8">
        <v>0.3</v>
      </c>
    </row>
    <row r="631" spans="1:18">
      <c r="A631" s="8"/>
      <c r="B631" s="35" t="s">
        <v>52</v>
      </c>
      <c r="C631" s="38"/>
      <c r="D631" s="39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>
      <c r="A632" s="8"/>
      <c r="B632" s="35" t="s">
        <v>43</v>
      </c>
      <c r="C632" s="38"/>
      <c r="D632" s="39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>
      <c r="A633" s="8"/>
      <c r="B633" s="35" t="s">
        <v>53</v>
      </c>
      <c r="C633" s="38"/>
      <c r="D633" s="39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>
      <c r="A634" s="8"/>
      <c r="B634" s="35" t="s">
        <v>54</v>
      </c>
      <c r="C634" s="38"/>
      <c r="D634" s="39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>
      <c r="A635" s="8"/>
      <c r="B635" s="35" t="s">
        <v>45</v>
      </c>
      <c r="C635" s="38"/>
      <c r="D635" s="39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>
      <c r="A636" s="8">
        <v>349</v>
      </c>
      <c r="B636" s="35" t="s">
        <v>105</v>
      </c>
      <c r="C636" s="38"/>
      <c r="D636" s="39"/>
      <c r="E636" s="8">
        <v>200</v>
      </c>
      <c r="F636" s="8"/>
      <c r="G636" s="8">
        <v>1.1599999999999999</v>
      </c>
      <c r="H636" s="8">
        <v>0.3</v>
      </c>
      <c r="I636" s="8">
        <v>47.26</v>
      </c>
      <c r="J636" s="8">
        <v>196.38</v>
      </c>
      <c r="K636" s="8">
        <v>0.02</v>
      </c>
      <c r="L636" s="8">
        <v>0.7</v>
      </c>
      <c r="M636" s="8">
        <v>0</v>
      </c>
      <c r="N636" s="8">
        <v>0</v>
      </c>
      <c r="O636" s="8">
        <v>32.5</v>
      </c>
      <c r="P636" s="8">
        <v>23.5</v>
      </c>
      <c r="Q636" s="8">
        <v>17.5</v>
      </c>
      <c r="R636" s="8">
        <v>0.7</v>
      </c>
    </row>
    <row r="637" spans="1:18" ht="32.25" customHeight="1">
      <c r="A637" s="8"/>
      <c r="B637" s="40" t="s">
        <v>242</v>
      </c>
      <c r="C637" s="41"/>
      <c r="D637" s="42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>
      <c r="A638" s="8"/>
      <c r="B638" s="35" t="s">
        <v>60</v>
      </c>
      <c r="C638" s="38"/>
      <c r="D638" s="39"/>
      <c r="E638" s="8" t="s">
        <v>226</v>
      </c>
      <c r="F638" s="8"/>
      <c r="G638" s="20">
        <v>5.4</v>
      </c>
      <c r="H638" s="8">
        <v>1.04</v>
      </c>
      <c r="I638" s="8">
        <v>29.42</v>
      </c>
      <c r="J638" s="8">
        <v>185.48</v>
      </c>
      <c r="K638" s="8">
        <v>0.17</v>
      </c>
      <c r="L638" s="8">
        <v>0</v>
      </c>
      <c r="M638" s="8">
        <v>0</v>
      </c>
      <c r="N638" s="8">
        <v>1.1200000000000001</v>
      </c>
      <c r="O638" s="8">
        <v>26</v>
      </c>
      <c r="P638" s="8">
        <v>136</v>
      </c>
      <c r="Q638" s="8">
        <v>43.2</v>
      </c>
      <c r="R638" s="8">
        <v>2.72</v>
      </c>
    </row>
    <row r="639" spans="1:18">
      <c r="A639" s="8"/>
      <c r="B639" s="45" t="s">
        <v>63</v>
      </c>
      <c r="C639" s="36"/>
      <c r="D639" s="37"/>
      <c r="E639" s="8"/>
      <c r="F639" s="8"/>
      <c r="G639" s="25">
        <f>SUM(G617:G638)</f>
        <v>33.1</v>
      </c>
      <c r="H639" s="25">
        <f t="shared" ref="H639:R639" si="66">SUM(H617:H638)</f>
        <v>30.749999999999996</v>
      </c>
      <c r="I639" s="25">
        <f t="shared" si="66"/>
        <v>140.05000000000001</v>
      </c>
      <c r="J639" s="25">
        <f t="shared" si="66"/>
        <v>1057.77</v>
      </c>
      <c r="K639" s="25">
        <f t="shared" si="66"/>
        <v>0.72500000000000009</v>
      </c>
      <c r="L639" s="25">
        <f t="shared" si="66"/>
        <v>24.69</v>
      </c>
      <c r="M639" s="25">
        <f t="shared" si="66"/>
        <v>1.4300000000000002</v>
      </c>
      <c r="N639" s="25">
        <f t="shared" si="66"/>
        <v>22.08</v>
      </c>
      <c r="O639" s="25">
        <f t="shared" si="66"/>
        <v>416.21999999999997</v>
      </c>
      <c r="P639" s="25">
        <f t="shared" si="66"/>
        <v>439.94999999999993</v>
      </c>
      <c r="Q639" s="25">
        <f t="shared" si="66"/>
        <v>141.93</v>
      </c>
      <c r="R639" s="25">
        <f t="shared" si="66"/>
        <v>7.26</v>
      </c>
    </row>
    <row r="640" spans="1:18">
      <c r="A640" s="8"/>
      <c r="B640" s="46" t="s">
        <v>234</v>
      </c>
      <c r="C640" s="47"/>
      <c r="D640" s="4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>
      <c r="A641" s="8"/>
      <c r="B641" s="35" t="s">
        <v>238</v>
      </c>
      <c r="C641" s="38"/>
      <c r="D641" s="39"/>
      <c r="E641" s="8">
        <v>100</v>
      </c>
      <c r="F641" s="8"/>
      <c r="G641" s="20">
        <v>16.41</v>
      </c>
      <c r="H641" s="8">
        <v>22.46</v>
      </c>
      <c r="I641" s="8">
        <v>2.2999999999999998</v>
      </c>
      <c r="J641" s="8">
        <v>277</v>
      </c>
      <c r="K641" s="8">
        <v>7.1999999999999995E-2</v>
      </c>
      <c r="L641" s="8">
        <v>1.05</v>
      </c>
      <c r="M641" s="8">
        <v>5.3999999999999999E-2</v>
      </c>
      <c r="N641" s="8">
        <v>0.81</v>
      </c>
      <c r="O641" s="8">
        <v>120.4</v>
      </c>
      <c r="P641" s="8">
        <v>106.4</v>
      </c>
      <c r="Q641" s="8">
        <v>18.27</v>
      </c>
      <c r="R641" s="8">
        <v>0.42</v>
      </c>
    </row>
    <row r="642" spans="1:18">
      <c r="A642" s="8"/>
      <c r="B642" s="35" t="s">
        <v>240</v>
      </c>
      <c r="C642" s="36"/>
      <c r="D642" s="37"/>
      <c r="E642" s="8">
        <v>60</v>
      </c>
      <c r="F642" s="8"/>
      <c r="G642" s="15">
        <v>3.82</v>
      </c>
      <c r="H642" s="15">
        <v>0.84</v>
      </c>
      <c r="I642" s="15">
        <v>19.760000000000002</v>
      </c>
      <c r="J642" s="15">
        <v>138.72</v>
      </c>
      <c r="K642" s="15">
        <v>0.17</v>
      </c>
      <c r="L642" s="15">
        <v>0</v>
      </c>
      <c r="M642" s="15">
        <v>0</v>
      </c>
      <c r="N642" s="15">
        <v>1.1200000000000001</v>
      </c>
      <c r="O642" s="15">
        <v>26</v>
      </c>
      <c r="P642" s="15">
        <v>136</v>
      </c>
      <c r="Q642" s="15">
        <v>43.2</v>
      </c>
      <c r="R642" s="15">
        <v>2.72</v>
      </c>
    </row>
    <row r="643" spans="1:18">
      <c r="A643" s="8"/>
      <c r="B643" s="32" t="s">
        <v>179</v>
      </c>
      <c r="C643" s="32"/>
      <c r="D643" s="32"/>
      <c r="E643" s="8"/>
      <c r="F643" s="8"/>
      <c r="G643" s="17">
        <f>SUM(G615+G639+G641+G642)</f>
        <v>78.11999999999999</v>
      </c>
      <c r="H643" s="17">
        <f t="shared" ref="H643:R643" si="67">SUM(H615+H639+H641+H642)</f>
        <v>78.900000000000006</v>
      </c>
      <c r="I643" s="17">
        <f t="shared" si="67"/>
        <v>208.75</v>
      </c>
      <c r="J643" s="17">
        <f t="shared" si="67"/>
        <v>2032.73</v>
      </c>
      <c r="K643" s="17">
        <f t="shared" si="67"/>
        <v>1.2150000000000001</v>
      </c>
      <c r="L643" s="17">
        <f t="shared" si="67"/>
        <v>39.129999999999995</v>
      </c>
      <c r="M643" s="17">
        <f t="shared" si="67"/>
        <v>1.5780000000000003</v>
      </c>
      <c r="N643" s="17">
        <f t="shared" si="67"/>
        <v>26.45</v>
      </c>
      <c r="O643" s="17">
        <f t="shared" si="67"/>
        <v>935.21999999999991</v>
      </c>
      <c r="P643" s="17">
        <f t="shared" si="67"/>
        <v>1023.7499999999999</v>
      </c>
      <c r="Q643" s="17">
        <f t="shared" si="67"/>
        <v>263.07</v>
      </c>
      <c r="R643" s="17">
        <f t="shared" si="67"/>
        <v>14.260000000000002</v>
      </c>
    </row>
    <row r="644" spans="1:18">
      <c r="A644" s="8"/>
      <c r="B644" s="32" t="s">
        <v>182</v>
      </c>
      <c r="C644" s="32"/>
      <c r="D644" s="32"/>
      <c r="E644" s="8"/>
      <c r="F644" s="8"/>
      <c r="G644" s="17">
        <f t="shared" ref="G644:R644" si="68">G63+G105+G152+G193+G237+G279+G325+G370+G417+G461+G509+G557+G598+G643</f>
        <v>612.61</v>
      </c>
      <c r="H644" s="17">
        <f t="shared" si="68"/>
        <v>659.32999999999993</v>
      </c>
      <c r="I644" s="17">
        <f t="shared" si="68"/>
        <v>1978.07</v>
      </c>
      <c r="J644" s="17">
        <f t="shared" si="68"/>
        <v>17970.03</v>
      </c>
      <c r="K644" s="17">
        <f t="shared" si="68"/>
        <v>8.3610000000000007</v>
      </c>
      <c r="L644" s="17">
        <f t="shared" si="68"/>
        <v>290.38</v>
      </c>
      <c r="M644" s="17">
        <f t="shared" si="68"/>
        <v>16.945</v>
      </c>
      <c r="N644" s="17">
        <f t="shared" si="68"/>
        <v>116.77199999999999</v>
      </c>
      <c r="O644" s="17">
        <f t="shared" si="68"/>
        <v>6114.5800000000008</v>
      </c>
      <c r="P644" s="17">
        <f t="shared" si="68"/>
        <v>8511.3199999999979</v>
      </c>
      <c r="Q644" s="17">
        <f t="shared" si="68"/>
        <v>2159.69</v>
      </c>
      <c r="R644" s="17">
        <f t="shared" si="68"/>
        <v>147.75</v>
      </c>
    </row>
  </sheetData>
  <mergeCells count="662">
    <mergeCell ref="B644:D644"/>
    <mergeCell ref="B95:D95"/>
    <mergeCell ref="B89:D89"/>
    <mergeCell ref="B90:D90"/>
    <mergeCell ref="B91:D91"/>
    <mergeCell ref="B92:D92"/>
    <mergeCell ref="B93:D93"/>
    <mergeCell ref="B94:D94"/>
    <mergeCell ref="B99:D99"/>
    <mergeCell ref="B100:D100"/>
    <mergeCell ref="B101:D101"/>
    <mergeCell ref="B102:D102"/>
    <mergeCell ref="B96:D96"/>
    <mergeCell ref="B97:D97"/>
    <mergeCell ref="B98:D98"/>
    <mergeCell ref="B130:D130"/>
    <mergeCell ref="B131:D131"/>
    <mergeCell ref="B132:D132"/>
    <mergeCell ref="B133:D133"/>
    <mergeCell ref="B134:D134"/>
    <mergeCell ref="B127:D127"/>
    <mergeCell ref="B121:D121"/>
    <mergeCell ref="B122:D122"/>
    <mergeCell ref="B123:D123"/>
    <mergeCell ref="B88:D88"/>
    <mergeCell ref="B76:D76"/>
    <mergeCell ref="B77:D77"/>
    <mergeCell ref="B78:D78"/>
    <mergeCell ref="B79:D79"/>
    <mergeCell ref="B80:D80"/>
    <mergeCell ref="B82:D82"/>
    <mergeCell ref="B81:D81"/>
    <mergeCell ref="B83:D83"/>
    <mergeCell ref="B84:D84"/>
    <mergeCell ref="B85:D85"/>
    <mergeCell ref="B86:D86"/>
    <mergeCell ref="B87:D87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O18:R18"/>
    <mergeCell ref="B45:D45"/>
    <mergeCell ref="B46:D46"/>
    <mergeCell ref="B47:D47"/>
    <mergeCell ref="E18:I18"/>
    <mergeCell ref="B34:D34"/>
    <mergeCell ref="B36:D36"/>
    <mergeCell ref="B35:D35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6:D26"/>
    <mergeCell ref="B27:D27"/>
    <mergeCell ref="B41:D41"/>
    <mergeCell ref="B42:D42"/>
    <mergeCell ref="B43:D43"/>
    <mergeCell ref="B44:D44"/>
    <mergeCell ref="B60:D60"/>
    <mergeCell ref="B61:D61"/>
    <mergeCell ref="B62:D62"/>
    <mergeCell ref="B63:D63"/>
    <mergeCell ref="B50:D50"/>
    <mergeCell ref="B51:D51"/>
    <mergeCell ref="B52:D52"/>
    <mergeCell ref="B53:D53"/>
    <mergeCell ref="B54:D54"/>
    <mergeCell ref="B55:D55"/>
    <mergeCell ref="B56:D56"/>
    <mergeCell ref="B58:D58"/>
    <mergeCell ref="B59:D59"/>
    <mergeCell ref="O66:R66"/>
    <mergeCell ref="H7:K7"/>
    <mergeCell ref="B21:D21"/>
    <mergeCell ref="K18:N18"/>
    <mergeCell ref="B4:D4"/>
    <mergeCell ref="B6:E6"/>
    <mergeCell ref="B7:E7"/>
    <mergeCell ref="B9:E10"/>
    <mergeCell ref="G4:I4"/>
    <mergeCell ref="H6:K6"/>
    <mergeCell ref="D13:L13"/>
    <mergeCell ref="C14:N14"/>
    <mergeCell ref="B18:D18"/>
    <mergeCell ref="B19:D19"/>
    <mergeCell ref="B20:D20"/>
    <mergeCell ref="B22:D22"/>
    <mergeCell ref="B23:D23"/>
    <mergeCell ref="B24:D24"/>
    <mergeCell ref="B25:D25"/>
    <mergeCell ref="B48:D48"/>
    <mergeCell ref="E66:I66"/>
    <mergeCell ref="K66:N66"/>
    <mergeCell ref="B49:D49"/>
    <mergeCell ref="B40:D40"/>
    <mergeCell ref="B124:D124"/>
    <mergeCell ref="B125:D125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O108:R108"/>
    <mergeCell ref="B109:D109"/>
    <mergeCell ref="B110:D110"/>
    <mergeCell ref="B103:D103"/>
    <mergeCell ref="B104:D104"/>
    <mergeCell ref="B105:D105"/>
    <mergeCell ref="B108:D108"/>
    <mergeCell ref="B116:D116"/>
    <mergeCell ref="B117:D117"/>
    <mergeCell ref="E108:I108"/>
    <mergeCell ref="K108:N108"/>
    <mergeCell ref="B106:D106"/>
    <mergeCell ref="B128:D128"/>
    <mergeCell ref="B129:D129"/>
    <mergeCell ref="B126:D126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B155:D155"/>
    <mergeCell ref="B156:D156"/>
    <mergeCell ref="B157:D157"/>
    <mergeCell ref="B158:D158"/>
    <mergeCell ref="B150:D150"/>
    <mergeCell ref="B151:D151"/>
    <mergeCell ref="B152:D152"/>
    <mergeCell ref="B145:D145"/>
    <mergeCell ref="B146:D146"/>
    <mergeCell ref="B147:D147"/>
    <mergeCell ref="B148:D148"/>
    <mergeCell ref="B149:D149"/>
    <mergeCell ref="B173:D173"/>
    <mergeCell ref="B174:D174"/>
    <mergeCell ref="B175:D175"/>
    <mergeCell ref="B176:D176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89:D189"/>
    <mergeCell ref="B190:D190"/>
    <mergeCell ref="B191:D191"/>
    <mergeCell ref="B192:D192"/>
    <mergeCell ref="E155:I155"/>
    <mergeCell ref="K155:N155"/>
    <mergeCell ref="O155:R155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83:D183"/>
    <mergeCell ref="B168:D168"/>
    <mergeCell ref="B169:D169"/>
    <mergeCell ref="B170:D170"/>
    <mergeCell ref="B171:D171"/>
    <mergeCell ref="B172:D172"/>
    <mergeCell ref="B193:D193"/>
    <mergeCell ref="B196:D196"/>
    <mergeCell ref="E196:I196"/>
    <mergeCell ref="K196:N196"/>
    <mergeCell ref="O196:R196"/>
    <mergeCell ref="B197:D197"/>
    <mergeCell ref="B198:D198"/>
    <mergeCell ref="B199:D199"/>
    <mergeCell ref="B200:D200"/>
    <mergeCell ref="B194:D194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34:D234"/>
    <mergeCell ref="B235:D235"/>
    <mergeCell ref="B236:D236"/>
    <mergeCell ref="B237:D237"/>
    <mergeCell ref="B240:D240"/>
    <mergeCell ref="E240:I240"/>
    <mergeCell ref="K240:N240"/>
    <mergeCell ref="O240:R240"/>
    <mergeCell ref="B228:D228"/>
    <mergeCell ref="B229:D229"/>
    <mergeCell ref="B230:D230"/>
    <mergeCell ref="B231:D231"/>
    <mergeCell ref="B232:D232"/>
    <mergeCell ref="B233:D233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75:D275"/>
    <mergeCell ref="B273:D273"/>
    <mergeCell ref="B274:D274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82:D282"/>
    <mergeCell ref="E282:I282"/>
    <mergeCell ref="K282:N282"/>
    <mergeCell ref="O282:R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24:D324"/>
    <mergeCell ref="B325:D325"/>
    <mergeCell ref="B328:D328"/>
    <mergeCell ref="E328:I328"/>
    <mergeCell ref="K328:N328"/>
    <mergeCell ref="O328:R328"/>
    <mergeCell ref="B329:D329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3:D373"/>
    <mergeCell ref="E373:I373"/>
    <mergeCell ref="K373:N373"/>
    <mergeCell ref="O373:R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20:D420"/>
    <mergeCell ref="E420:I420"/>
    <mergeCell ref="K420:N420"/>
    <mergeCell ref="O420:R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53:D453"/>
    <mergeCell ref="B454:D454"/>
    <mergeCell ref="B455:D455"/>
    <mergeCell ref="B456:D456"/>
    <mergeCell ref="B457:D457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8:D458"/>
    <mergeCell ref="B459:D459"/>
    <mergeCell ref="B460:D460"/>
    <mergeCell ref="B461:D461"/>
    <mergeCell ref="B464:D464"/>
    <mergeCell ref="E464:I464"/>
    <mergeCell ref="K464:N464"/>
    <mergeCell ref="O464:R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494:D494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06:D506"/>
    <mergeCell ref="B507:D507"/>
    <mergeCell ref="B508:D508"/>
    <mergeCell ref="B509:D509"/>
    <mergeCell ref="B512:D512"/>
    <mergeCell ref="E512:I512"/>
    <mergeCell ref="K512:N512"/>
    <mergeCell ref="O512:R512"/>
    <mergeCell ref="B513:D513"/>
    <mergeCell ref="B514:D514"/>
    <mergeCell ref="B515:D515"/>
    <mergeCell ref="B516:D516"/>
    <mergeCell ref="B517:D517"/>
    <mergeCell ref="B518:D518"/>
    <mergeCell ref="B519:D519"/>
    <mergeCell ref="B520:D520"/>
    <mergeCell ref="B521:D521"/>
    <mergeCell ref="B522:D522"/>
    <mergeCell ref="B523:D523"/>
    <mergeCell ref="B524:D524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33:D533"/>
    <mergeCell ref="B534:D534"/>
    <mergeCell ref="B535:D535"/>
    <mergeCell ref="B536:D536"/>
    <mergeCell ref="B537:D537"/>
    <mergeCell ref="B538:D538"/>
    <mergeCell ref="B539:D539"/>
    <mergeCell ref="B540:D540"/>
    <mergeCell ref="B541:D541"/>
    <mergeCell ref="B542:D542"/>
    <mergeCell ref="B543:D543"/>
    <mergeCell ref="B544:D544"/>
    <mergeCell ref="B545:D545"/>
    <mergeCell ref="B546:D546"/>
    <mergeCell ref="B547:D547"/>
    <mergeCell ref="B548:D548"/>
    <mergeCell ref="B549:D549"/>
    <mergeCell ref="B550:D550"/>
    <mergeCell ref="B551:D551"/>
    <mergeCell ref="B552:D552"/>
    <mergeCell ref="B553:D553"/>
    <mergeCell ref="B554:D554"/>
    <mergeCell ref="B555:D555"/>
    <mergeCell ref="B556:D556"/>
    <mergeCell ref="B557:D557"/>
    <mergeCell ref="B560:D560"/>
    <mergeCell ref="E560:I560"/>
    <mergeCell ref="K560:N560"/>
    <mergeCell ref="O560:R560"/>
    <mergeCell ref="B561:D561"/>
    <mergeCell ref="B562:D562"/>
    <mergeCell ref="B563:D563"/>
    <mergeCell ref="B564:D564"/>
    <mergeCell ref="B565:D565"/>
    <mergeCell ref="B566:D566"/>
    <mergeCell ref="B567:D567"/>
    <mergeCell ref="B568:D568"/>
    <mergeCell ref="B569:D569"/>
    <mergeCell ref="B570:D570"/>
    <mergeCell ref="B571:D571"/>
    <mergeCell ref="B572:D572"/>
    <mergeCell ref="B573:D573"/>
    <mergeCell ref="B574:D574"/>
    <mergeCell ref="B575:D575"/>
    <mergeCell ref="B576:D576"/>
    <mergeCell ref="B577:D577"/>
    <mergeCell ref="B578:D578"/>
    <mergeCell ref="B579:D579"/>
    <mergeCell ref="B580:D580"/>
    <mergeCell ref="B589:D589"/>
    <mergeCell ref="B590:D590"/>
    <mergeCell ref="B591:D591"/>
    <mergeCell ref="B581:D581"/>
    <mergeCell ref="B582:D582"/>
    <mergeCell ref="B583:D583"/>
    <mergeCell ref="B584:D584"/>
    <mergeCell ref="B585:D585"/>
    <mergeCell ref="B586:D586"/>
    <mergeCell ref="B587:D587"/>
    <mergeCell ref="B588:D588"/>
    <mergeCell ref="B592:D592"/>
    <mergeCell ref="B593:D593"/>
    <mergeCell ref="B594:D594"/>
    <mergeCell ref="B595:D595"/>
    <mergeCell ref="B596:D596"/>
    <mergeCell ref="B597:D597"/>
    <mergeCell ref="B598:D598"/>
    <mergeCell ref="B601:D601"/>
    <mergeCell ref="E601:I601"/>
    <mergeCell ref="B612:D612"/>
    <mergeCell ref="B613:D613"/>
    <mergeCell ref="B614:D614"/>
    <mergeCell ref="B615:D615"/>
    <mergeCell ref="B616:D616"/>
    <mergeCell ref="B617:D617"/>
    <mergeCell ref="K601:N601"/>
    <mergeCell ref="O601:R601"/>
    <mergeCell ref="B602:D602"/>
    <mergeCell ref="B603:D603"/>
    <mergeCell ref="B604:D604"/>
    <mergeCell ref="B605:D605"/>
    <mergeCell ref="B606:D606"/>
    <mergeCell ref="B607:D607"/>
    <mergeCell ref="B608:D608"/>
    <mergeCell ref="B643:D643"/>
    <mergeCell ref="B630:D630"/>
    <mergeCell ref="B631:D631"/>
    <mergeCell ref="B632:D632"/>
    <mergeCell ref="B633:D633"/>
    <mergeCell ref="B634:D634"/>
    <mergeCell ref="B635:D635"/>
    <mergeCell ref="B636:D636"/>
    <mergeCell ref="B637:D637"/>
    <mergeCell ref="B638:D638"/>
    <mergeCell ref="B639:D639"/>
    <mergeCell ref="B640:D640"/>
    <mergeCell ref="B641:D641"/>
    <mergeCell ref="B280:D280"/>
    <mergeCell ref="B281:D281"/>
    <mergeCell ref="B238:D238"/>
    <mergeCell ref="B418:D418"/>
    <mergeCell ref="B462:D462"/>
    <mergeCell ref="M4:O4"/>
    <mergeCell ref="N6:Q6"/>
    <mergeCell ref="N7:Q7"/>
    <mergeCell ref="B642:D642"/>
    <mergeCell ref="B627:D627"/>
    <mergeCell ref="B628:D628"/>
    <mergeCell ref="B629:D629"/>
    <mergeCell ref="B618:D618"/>
    <mergeCell ref="B619:D619"/>
    <mergeCell ref="B620:D620"/>
    <mergeCell ref="B621:D621"/>
    <mergeCell ref="B622:D622"/>
    <mergeCell ref="B623:D623"/>
    <mergeCell ref="B624:D624"/>
    <mergeCell ref="B625:D625"/>
    <mergeCell ref="B626:D626"/>
    <mergeCell ref="B609:D609"/>
    <mergeCell ref="B610:D610"/>
    <mergeCell ref="B611:D61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LtPWQ0V1WOa+IAiFNSNodXM13LpShzytWzz1ISyJOnQ=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9yG2vetT/5Qk4bFbzB8RtO27X9s4dYQOkKijR7x7PkR6sUSx1YLjZI9IhEvKid5A
WeIR75dvDQOWTthvHsgjxg==</SignatureValue>
  <KeyInfo>
    <X509Data>
      <X509Certificate>MIIJaDCCCRWgAwIBAgIUEbFiWgf/tq+otb603pm1x+ieAWswCgYIKoUDBwEBAwIw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jNC90L7QtSDQutCw0LfQvdCw0YfQtdC50YHRgtCy0L4wHhcNMjExMDAzMjMzMTEx
WhcNMjMwMTAzMjMzMTExWjCCAjcxGjAYBggqhQMDgQMBARIMNTI2MzAzOTg0MzUw
MRYwFAYFKoUDZAMSCzAwODE4NTQ1ODUxMR0wGwYJKoZIhvcNAQkBFg5idXhhMThA
bWFpbC5ydTELMAkGA1UEBhMCUlUxLjAsBgNVBAgMJdCh0LDRhdCw0LvQuNC90YHQ
utCw0Y8g0L7QsdC70LDRgdGC0YwxGTAXBgNVBAcMENCa0YPRgNC40LvRjNGB0Lox
gdQwgdEGA1UECgyBydCc0KPQndCY0KbQmNCf0JDQm9Cs0J3QntCVINCR0K7QlNCW
0JXQotCd0J7QlSDQntCR0KnQldCe0JHQoNCQ0JfQntCS0JDQotCV0JvQrNCd0J7Q
lSAg0KPQp9Cg0JXQltCU0JXQndCY0JUg0KHQoNCV0JTQndCv0K8g0J7QkdCp0JXQ
ntCR0KDQkNCX0J7QktCQ0KLQldCb0KzQndCQ0K8g0KjQmtCe0JvQkCAg0KEu0JPQ
ntCg0K/Qp9CY0JUg0JrQm9Cu0KfQmDEfMB0GA1UECwwW0KDRg9C60L7QstC+0LTR
gdGC0LLQvjEwMC4GA1UEKgwn0J3QsNGC0LDQu9GM0Y8g0JLQu9Cw0LTQuNC80LjR
gNC+0LLQvdCwMRswGQYDVQQEDBLQndCw0LbQuNGC0LrQvtCy0LAxQzBBBgNVBAMM
OtCd0LDQttC40YLQutC+0LLQsCDQndCw0YLQsNC70YzRjyDQktC70LDQtNC40LzQ
uNGA0L7QstC90LAwZjAfBggqhQMHAQEBATATBgcqhQMCAiQABggqhQMHAQECAgND
AARA2ldZKU6C6htps3hRVxPIg/PBfXTAO2AV74iiXbt9aA/uB/K5Y3UWFhPJPD6/
1Xbret1jKIfhXKcoIRxYDqSWrqOCBLYwggSyMAwGA1UdEwEB/wQCMAAwRAYIKwYB
BQUHAQEEODA2MDQGCCsGAQUFBzAChihodHRwOi8vY3JsLnJvc2them5hLnJ1L2Ny
bC91Y2ZrXzIwMjEuY3J0MBMGA1UdIAQMMAowCAYGKoUDZHEBMCgGA1UdEQQhMB+g
HQYKKoUDAz2e1zYBCKAPEw0wMzYxMzAwMDAwMDQ0MDYGBSqFA2RvBC0MKyLQmtGA
0LjQv9GC0L7Qn9GA0L4gQ1NQIiAo0LLQtdGA0YHQuNGPIDQuMCkwggFkBgUqhQNk
cASCAVkwggFVDEci0JrRgNC40L/RgtC+0J/RgNC+IENTUCIg0LLQtdGA0YHQuNGP
IDQuMCAo0LjRgdC/0L7Qu9C90LXQvdC40LUgMi1CYXNlKQxo0J/RgNC+0LPRgNCw
0LzQvNC90L4t0LDQv9C/0LDRgNCw0YLQvdGL0Lkg0LrQvtC80L/Qu9C10LrRgSDC
q9Cu0L3QuNGB0LXRgNGCLdCT0J7QodCiwrsuINCS0LXRgNGB0LjRjyAzLjAMT9Ch
0LXRgNGC0LjRhNC40LrQsNGCINGB0L7QvtGC0LLQtdGC0YHRgtCy0LjRjyDihJYg
0KHQpC8xMjQtMzk2NiDQvtGCIDE1LjAxLjIwMjEMT9Ch0LXRgNGC0LjRhNC40LrQ
sNGCINGB0L7QvtGC0LLQtdGC0YHRgtCy0LjRjyDihJYg0KHQpC8xMjgtMzU4MSDQ
vtGCIDIwLjEyLjIwMTgwDAYFKoUDZHIEAwIBATAOBgNVHQ8BAf8EBAMCA/gwRQYD
VR0lBD4wPAYIKwYBBQUHAwIGDSqFAwM9ntc2AQYDBQEGDSqFAwM9ntc2AQYDBQIG
CCqFAwOBewgBBggqhQMDgXsIAjArBgNVHRAEJDAigA8yMDIxMTAwMzIzMjAyNFqB
DzIwMjMwMTAzMjMyMDI0WjCCAWAGA1UdIwSCAVcwggFTgBRVMPEMnHdDsiTcBlkt
XAG2cdRkNqGCASykggEoMIIBJDEeMBwGCSqGSIb3DQEJARYPZGl0QG1pbnN2eWF6
LnJ1MQswCQYDVQQGEwJSVTEYMBYGA1UECAwPNzcg0JzQvtGB0LrQstCwMRkwFwYD
VQQHDBDQsy4g0JzQvtGB0LrQstCwMS4wLAYDVQQJDCXRg9C70LjRhtCwINCi0LLQ
tdGA0YHQutCw0Y8sINC00L7QvCA3MSwwKgYDVQQKDCPQnNC40L3QutC+0LzRgdCy
0Y/Qt9GMINCg0L7RgdGB0LjQuDEYMBYGBSqFA2QBEg0xMDQ3NzAyMDI2NzAxMRow
GAYIKoUDA4EDAQESDDAwNzcxMDQ3NDM3NTEsMCoGA1UEAwwj0JzQuNC90LrQvtC8
0YHQstGP0LfRjCDQoNC+0YHRgdC40LiCCwDLxpgzAAAAAAVuMGgGA1UdHwRhMF8w
LqAsoCqGKGh0dHA6Ly9jcmwucm9za2F6bmEucnUvY3JsL3VjZmtfMjAyMS5jcmww
LaAroCmGJ2h0dHA6Ly9jcmwuZnNmay5sb2NhbC9jcmwvdWNma18yMDIxLmNybDAd
BgNVHQ4EFgQUxfJZaaHsGUCDS2YeFmqZ/0bc+8IwCgYIKoUDBwEBAwIDQQAGtOYf
n3T0EFB/UQYKOFFZpyEao1dnE12r2GCaW7QhAiWaULPZMGKXf4Jys4bcK7xK/E/b
LaiOGuauNe0YKfuM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8qonWZo4CGPvJ1siz9IH3FJC02Y=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OYFlzfizfjeqGgTMWKfWCZWHulA=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f63VPkn3+9Dae27JBlfHVmqA2uw=</DigestValue>
      </Reference>
      <Reference URI="/xl/styles.xml?ContentType=application/vnd.openxmlformats-officedocument.spreadsheetml.styles+xml">
        <DigestMethod Algorithm="http://www.w3.org/2000/09/xmldsig#sha1"/>
        <DigestValue>6B8zcXNuGZWNgi2iauk8sBiMaMU=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IbOMcGdRUWeh7ai3t9jlzIARvhk=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ew0A2aW/3FwZ+fDsdYiBgdZro4Y=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2022-08-26T04:43:26Z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2022-08-26T01:58:02Z</dcterms:modified>
</cp:coreProperties>
</file>