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636" i="1"/>
  <c r="I636"/>
  <c r="J636"/>
  <c r="K636"/>
  <c r="L636"/>
  <c r="M636"/>
  <c r="N636"/>
  <c r="O636"/>
  <c r="P636"/>
  <c r="Q636"/>
  <c r="R636"/>
  <c r="G636"/>
  <c r="G590"/>
  <c r="H550"/>
  <c r="I550"/>
  <c r="J550"/>
  <c r="K550"/>
  <c r="L550"/>
  <c r="M550"/>
  <c r="N550"/>
  <c r="O550"/>
  <c r="P550"/>
  <c r="Q550"/>
  <c r="R550"/>
  <c r="G550"/>
  <c r="H501"/>
  <c r="I501"/>
  <c r="J501"/>
  <c r="K501"/>
  <c r="L501"/>
  <c r="M501"/>
  <c r="N501"/>
  <c r="O501"/>
  <c r="P501"/>
  <c r="Q501"/>
  <c r="R501"/>
  <c r="G501"/>
  <c r="H454"/>
  <c r="I454"/>
  <c r="J454"/>
  <c r="K454"/>
  <c r="L454"/>
  <c r="M454"/>
  <c r="N454"/>
  <c r="O454"/>
  <c r="P454"/>
  <c r="Q454"/>
  <c r="R454"/>
  <c r="G454"/>
  <c r="H410"/>
  <c r="I410"/>
  <c r="J410"/>
  <c r="K410"/>
  <c r="L410"/>
  <c r="M410"/>
  <c r="N410"/>
  <c r="O410"/>
  <c r="P410"/>
  <c r="Q410"/>
  <c r="R410"/>
  <c r="G410"/>
  <c r="H363"/>
  <c r="I363"/>
  <c r="J363"/>
  <c r="K363"/>
  <c r="L363"/>
  <c r="M363"/>
  <c r="N363"/>
  <c r="O363"/>
  <c r="P363"/>
  <c r="Q363"/>
  <c r="R363"/>
  <c r="G363"/>
  <c r="H317"/>
  <c r="I317"/>
  <c r="J317"/>
  <c r="K317"/>
  <c r="L317"/>
  <c r="M317"/>
  <c r="N317"/>
  <c r="O317"/>
  <c r="P317"/>
  <c r="Q317"/>
  <c r="R317"/>
  <c r="G317"/>
  <c r="H275"/>
  <c r="I275"/>
  <c r="J275"/>
  <c r="K275"/>
  <c r="L275"/>
  <c r="M275"/>
  <c r="N275"/>
  <c r="O275"/>
  <c r="P275"/>
  <c r="Q275"/>
  <c r="R275"/>
  <c r="G275"/>
  <c r="H234"/>
  <c r="I234"/>
  <c r="J234"/>
  <c r="K234"/>
  <c r="L234"/>
  <c r="M234"/>
  <c r="N234"/>
  <c r="O234"/>
  <c r="P234"/>
  <c r="Q234"/>
  <c r="R234"/>
  <c r="G234"/>
  <c r="H190"/>
  <c r="I190"/>
  <c r="J190"/>
  <c r="K190"/>
  <c r="L190"/>
  <c r="M190"/>
  <c r="N190"/>
  <c r="O190"/>
  <c r="P190"/>
  <c r="Q190"/>
  <c r="R190"/>
  <c r="G190"/>
  <c r="H148"/>
  <c r="I148"/>
  <c r="J148"/>
  <c r="K148"/>
  <c r="L148"/>
  <c r="M148"/>
  <c r="N148"/>
  <c r="O148"/>
  <c r="P148"/>
  <c r="Q148"/>
  <c r="R148"/>
  <c r="G148"/>
  <c r="H102"/>
  <c r="I102"/>
  <c r="J102"/>
  <c r="K102"/>
  <c r="L102"/>
  <c r="M102"/>
  <c r="N102"/>
  <c r="O102"/>
  <c r="P102"/>
  <c r="Q102"/>
  <c r="R102"/>
  <c r="G102"/>
  <c r="H60"/>
  <c r="I60"/>
  <c r="J60"/>
  <c r="K60"/>
  <c r="L60"/>
  <c r="M60"/>
  <c r="N60"/>
  <c r="O60"/>
  <c r="P60"/>
  <c r="Q60"/>
  <c r="R60"/>
  <c r="G60"/>
  <c r="R611"/>
  <c r="Q611"/>
  <c r="P611"/>
  <c r="O611"/>
  <c r="N611"/>
  <c r="M611"/>
  <c r="L611"/>
  <c r="K611"/>
  <c r="J611"/>
  <c r="I611"/>
  <c r="H611"/>
  <c r="G611"/>
  <c r="R570"/>
  <c r="Q570"/>
  <c r="P570"/>
  <c r="O570"/>
  <c r="N570"/>
  <c r="M570"/>
  <c r="L570"/>
  <c r="K570"/>
  <c r="J570"/>
  <c r="I570"/>
  <c r="H570"/>
  <c r="G570"/>
  <c r="R522"/>
  <c r="Q522"/>
  <c r="P522"/>
  <c r="O522"/>
  <c r="N522"/>
  <c r="M522"/>
  <c r="L522"/>
  <c r="K522"/>
  <c r="J522"/>
  <c r="I522"/>
  <c r="H522"/>
  <c r="G522"/>
  <c r="R474"/>
  <c r="Q474"/>
  <c r="P474"/>
  <c r="O474"/>
  <c r="N474"/>
  <c r="M474"/>
  <c r="L474"/>
  <c r="K474"/>
  <c r="J474"/>
  <c r="I474"/>
  <c r="H474"/>
  <c r="G474"/>
  <c r="R430"/>
  <c r="Q430"/>
  <c r="P430"/>
  <c r="O430"/>
  <c r="N430"/>
  <c r="M430"/>
  <c r="L430"/>
  <c r="K430"/>
  <c r="J430"/>
  <c r="I430"/>
  <c r="H430"/>
  <c r="G430"/>
  <c r="R383"/>
  <c r="Q383"/>
  <c r="P383"/>
  <c r="O383"/>
  <c r="N383"/>
  <c r="M383"/>
  <c r="L383"/>
  <c r="K383"/>
  <c r="J383"/>
  <c r="I383"/>
  <c r="H383"/>
  <c r="G383"/>
  <c r="R338"/>
  <c r="Q338"/>
  <c r="P338"/>
  <c r="O338"/>
  <c r="N338"/>
  <c r="M338"/>
  <c r="L338"/>
  <c r="K338"/>
  <c r="J338"/>
  <c r="I338"/>
  <c r="H338"/>
  <c r="G338"/>
  <c r="R295"/>
  <c r="Q295"/>
  <c r="P295"/>
  <c r="O295"/>
  <c r="N295"/>
  <c r="M295"/>
  <c r="L295"/>
  <c r="K295"/>
  <c r="J295"/>
  <c r="I295"/>
  <c r="H295"/>
  <c r="G295"/>
  <c r="R253"/>
  <c r="Q253"/>
  <c r="P253"/>
  <c r="O253"/>
  <c r="N253"/>
  <c r="M253"/>
  <c r="L253"/>
  <c r="K253"/>
  <c r="J253"/>
  <c r="I253"/>
  <c r="H253"/>
  <c r="G253"/>
  <c r="R209"/>
  <c r="R238" s="1"/>
  <c r="Q209"/>
  <c r="Q238" s="1"/>
  <c r="P209"/>
  <c r="P238" s="1"/>
  <c r="O209"/>
  <c r="O238" s="1"/>
  <c r="N209"/>
  <c r="N238" s="1"/>
  <c r="M209"/>
  <c r="M238" s="1"/>
  <c r="L209"/>
  <c r="L238" s="1"/>
  <c r="K209"/>
  <c r="K238" s="1"/>
  <c r="J209"/>
  <c r="J238" s="1"/>
  <c r="I209"/>
  <c r="I238" s="1"/>
  <c r="H209"/>
  <c r="H238" s="1"/>
  <c r="G209"/>
  <c r="G238" s="1"/>
  <c r="R168"/>
  <c r="R194" s="1"/>
  <c r="Q168"/>
  <c r="Q194" s="1"/>
  <c r="P168"/>
  <c r="P194" s="1"/>
  <c r="O168"/>
  <c r="O194" s="1"/>
  <c r="N168"/>
  <c r="N194" s="1"/>
  <c r="M168"/>
  <c r="M194" s="1"/>
  <c r="L168"/>
  <c r="L194" s="1"/>
  <c r="K168"/>
  <c r="K194" s="1"/>
  <c r="J168"/>
  <c r="J194" s="1"/>
  <c r="I168"/>
  <c r="I194" s="1"/>
  <c r="H168"/>
  <c r="H194" s="1"/>
  <c r="G168"/>
  <c r="G194" s="1"/>
  <c r="R122"/>
  <c r="Q122"/>
  <c r="P122"/>
  <c r="O122"/>
  <c r="N122"/>
  <c r="M122"/>
  <c r="L122"/>
  <c r="K122"/>
  <c r="J122"/>
  <c r="I122"/>
  <c r="H122"/>
  <c r="G122"/>
  <c r="R80"/>
  <c r="Q80"/>
  <c r="P80"/>
  <c r="O80"/>
  <c r="N80"/>
  <c r="M80"/>
  <c r="L80"/>
  <c r="K80"/>
  <c r="J80"/>
  <c r="I80"/>
  <c r="H80"/>
  <c r="G80"/>
  <c r="G106" s="1"/>
  <c r="N32"/>
  <c r="R32"/>
  <c r="Q32"/>
  <c r="P32"/>
  <c r="O32"/>
  <c r="M32"/>
  <c r="L32"/>
  <c r="K32"/>
  <c r="J32"/>
  <c r="I32"/>
  <c r="H32"/>
  <c r="G32"/>
  <c r="L279" l="1"/>
  <c r="L321"/>
  <c r="L367"/>
  <c r="L414"/>
  <c r="L458"/>
  <c r="P505"/>
  <c r="L554"/>
  <c r="P279"/>
  <c r="P321"/>
  <c r="P367"/>
  <c r="P414"/>
  <c r="P458"/>
  <c r="H594"/>
  <c r="H279"/>
  <c r="J279"/>
  <c r="N279"/>
  <c r="R279"/>
  <c r="H321"/>
  <c r="J321"/>
  <c r="N321"/>
  <c r="R321"/>
  <c r="H367"/>
  <c r="J367"/>
  <c r="N367"/>
  <c r="R367"/>
  <c r="H414"/>
  <c r="J414"/>
  <c r="N414"/>
  <c r="R414"/>
  <c r="H505"/>
  <c r="J505"/>
  <c r="L505"/>
  <c r="N505"/>
  <c r="R505"/>
  <c r="H552"/>
  <c r="H554" s="1"/>
  <c r="J552"/>
  <c r="L552"/>
  <c r="N552"/>
  <c r="P552"/>
  <c r="P554" s="1"/>
  <c r="R552"/>
  <c r="H458"/>
  <c r="J458"/>
  <c r="N458"/>
  <c r="R458"/>
  <c r="H590"/>
  <c r="J590"/>
  <c r="J594" s="1"/>
  <c r="L590"/>
  <c r="L594" s="1"/>
  <c r="N590"/>
  <c r="N594" s="1"/>
  <c r="P590"/>
  <c r="P594" s="1"/>
  <c r="R590"/>
  <c r="R594" s="1"/>
  <c r="G279"/>
  <c r="I279"/>
  <c r="K279"/>
  <c r="M279"/>
  <c r="O279"/>
  <c r="Q279"/>
  <c r="G321"/>
  <c r="I321"/>
  <c r="K321"/>
  <c r="M321"/>
  <c r="O321"/>
  <c r="Q321"/>
  <c r="G367"/>
  <c r="I367"/>
  <c r="K367"/>
  <c r="M367"/>
  <c r="O367"/>
  <c r="Q367"/>
  <c r="G414"/>
  <c r="I414"/>
  <c r="K414"/>
  <c r="M414"/>
  <c r="O414"/>
  <c r="Q414"/>
  <c r="G505"/>
  <c r="I505"/>
  <c r="K505"/>
  <c r="M505"/>
  <c r="O505"/>
  <c r="Q505"/>
  <c r="G552"/>
  <c r="I552"/>
  <c r="K552"/>
  <c r="M552"/>
  <c r="O552"/>
  <c r="Q552"/>
  <c r="I458"/>
  <c r="K458"/>
  <c r="M458"/>
  <c r="O458"/>
  <c r="Q458"/>
  <c r="G594"/>
  <c r="I590"/>
  <c r="I594" s="1"/>
  <c r="K590"/>
  <c r="K594" s="1"/>
  <c r="M590"/>
  <c r="M594" s="1"/>
  <c r="O590"/>
  <c r="O594" s="1"/>
  <c r="Q590"/>
  <c r="Q594" s="1"/>
  <c r="H152"/>
  <c r="G152"/>
  <c r="I152"/>
  <c r="H64"/>
  <c r="J64"/>
  <c r="L64"/>
  <c r="N64"/>
  <c r="P64"/>
  <c r="R64"/>
  <c r="H106"/>
  <c r="J106"/>
  <c r="L106"/>
  <c r="N106"/>
  <c r="P106"/>
  <c r="R106"/>
  <c r="J152"/>
  <c r="N152"/>
  <c r="R152"/>
  <c r="G64"/>
  <c r="I64"/>
  <c r="K64"/>
  <c r="M64"/>
  <c r="O64"/>
  <c r="Q64"/>
  <c r="I106"/>
  <c r="K106"/>
  <c r="M106"/>
  <c r="O106"/>
  <c r="Q106"/>
  <c r="K152"/>
  <c r="O152"/>
  <c r="N640" l="1"/>
  <c r="O554"/>
  <c r="K554"/>
  <c r="G554"/>
  <c r="R554"/>
  <c r="N554"/>
  <c r="J554"/>
  <c r="R640"/>
  <c r="Q554"/>
  <c r="M554"/>
  <c r="I554"/>
  <c r="O640"/>
  <c r="K640"/>
  <c r="P152"/>
  <c r="P640" s="1"/>
  <c r="L152"/>
  <c r="L640" s="1"/>
  <c r="Q152"/>
  <c r="Q640" s="1"/>
  <c r="M152"/>
  <c r="M640" s="1"/>
  <c r="I640"/>
  <c r="J640"/>
  <c r="H640"/>
  <c r="G640"/>
  <c r="G458"/>
</calcChain>
</file>

<file path=xl/sharedStrings.xml><?xml version="1.0" encoding="utf-8"?>
<sst xmlns="http://schemas.openxmlformats.org/spreadsheetml/2006/main" count="909" uniqueCount="263">
  <si>
    <t>УТВЕРЖДЕНО</t>
  </si>
  <si>
    <t>муниципапльное бюджетное</t>
  </si>
  <si>
    <t>общеобразовательное учреждение</t>
  </si>
  <si>
    <t xml:space="preserve">средняя общеобразовательная школа </t>
  </si>
  <si>
    <t>с.Горячие Ключи</t>
  </si>
  <si>
    <t>__________________/Н.В. Нажиткова/</t>
  </si>
  <si>
    <t>РАЗРАБОТАНО</t>
  </si>
  <si>
    <t>прием пищи, наименование блюд</t>
  </si>
  <si>
    <t>пищевые вещества, г</t>
  </si>
  <si>
    <t>Эн. Цен.</t>
  </si>
  <si>
    <t>Витамины (мг.)</t>
  </si>
  <si>
    <t>Минеральные вещества (мг)</t>
  </si>
  <si>
    <t>масса порции</t>
  </si>
  <si>
    <t>цена</t>
  </si>
  <si>
    <t>Б</t>
  </si>
  <si>
    <t>Ж</t>
  </si>
  <si>
    <t>У</t>
  </si>
  <si>
    <t>ккал</t>
  </si>
  <si>
    <t>В1, мл</t>
  </si>
  <si>
    <t>С, мл</t>
  </si>
  <si>
    <t>А, мл</t>
  </si>
  <si>
    <t>Е, мл</t>
  </si>
  <si>
    <t>Са, мл</t>
  </si>
  <si>
    <t>Р, мл</t>
  </si>
  <si>
    <t>Mg.мг</t>
  </si>
  <si>
    <t>Fe.мг</t>
  </si>
  <si>
    <t>День 1 : Понедельник  Неделя: первая Сезон осенне-зимний Возрастная категория: 7-11</t>
  </si>
  <si>
    <t>ЗАВТРАК</t>
  </si>
  <si>
    <t>Каша жидкая молочная манная</t>
  </si>
  <si>
    <t>№ рецептуры</t>
  </si>
  <si>
    <t>молоко 100</t>
  </si>
  <si>
    <t>крупа манная 31</t>
  </si>
  <si>
    <t>сахар 16</t>
  </si>
  <si>
    <t>масло сливочное 10</t>
  </si>
  <si>
    <t>Фрукты</t>
  </si>
  <si>
    <t>Сыр порциями</t>
  </si>
  <si>
    <t>Хлеб</t>
  </si>
  <si>
    <t>Чай с лимоном</t>
  </si>
  <si>
    <t>200/15/7</t>
  </si>
  <si>
    <t>чай-заварка 50</t>
  </si>
  <si>
    <t>ОБЕД</t>
  </si>
  <si>
    <t>Суп картофельный с бобовыми</t>
  </si>
  <si>
    <t>картофель 50</t>
  </si>
  <si>
    <t>горох 20</t>
  </si>
  <si>
    <t>морковь 10</t>
  </si>
  <si>
    <t>лук репчатый 10</t>
  </si>
  <si>
    <t>масло растительное 5</t>
  </si>
  <si>
    <t>бульон мясной 175</t>
  </si>
  <si>
    <t>Макароны отварные</t>
  </si>
  <si>
    <t>макаронные изделия 70</t>
  </si>
  <si>
    <t>масло сливочное 7</t>
  </si>
  <si>
    <t>Салат из б/к капусты с морковью</t>
  </si>
  <si>
    <t>капуста б/к 78</t>
  </si>
  <si>
    <t>лимонная кислота 0,3</t>
  </si>
  <si>
    <t>сахар 5</t>
  </si>
  <si>
    <t>Компот из свежих плодов</t>
  </si>
  <si>
    <t>яблоки или груши 40</t>
  </si>
  <si>
    <t xml:space="preserve">Хлеб пшеничный </t>
  </si>
  <si>
    <t>сахар 15,лимон свежий 7</t>
  </si>
  <si>
    <t>итого за завтрак</t>
  </si>
  <si>
    <t>итого за обед</t>
  </si>
  <si>
    <t>Запеканка из творога с джемом</t>
  </si>
  <si>
    <t>творог 92</t>
  </si>
  <si>
    <t>крупа манная или мука 6</t>
  </si>
  <si>
    <t>сахар 8</t>
  </si>
  <si>
    <t>масло сливочное 4,яйца 2,сметана 4</t>
  </si>
  <si>
    <t>Какао на цельном молоке</t>
  </si>
  <si>
    <t>какао-порошок 4</t>
  </si>
  <si>
    <t>сахар 20,молоко 100</t>
  </si>
  <si>
    <t>картофель 75</t>
  </si>
  <si>
    <t>лук репчатый 5</t>
  </si>
  <si>
    <t>говядина 81</t>
  </si>
  <si>
    <t>крупа рисовая 34</t>
  </si>
  <si>
    <t>морковь 8</t>
  </si>
  <si>
    <t>томатное пюре 8</t>
  </si>
  <si>
    <t>Овощная нарезка</t>
  </si>
  <si>
    <t>Кисель плодово-ягодный</t>
  </si>
  <si>
    <t>сахар 10</t>
  </si>
  <si>
    <t>Плов из отварной говядины</t>
  </si>
  <si>
    <t>яйца 80</t>
  </si>
  <si>
    <t>молоко 30</t>
  </si>
  <si>
    <t>Печень по-строгоновски</t>
  </si>
  <si>
    <t>50/50</t>
  </si>
  <si>
    <t>печень говяжья 74</t>
  </si>
  <si>
    <t>масло растительное 6</t>
  </si>
  <si>
    <t>сметана 4</t>
  </si>
  <si>
    <t>морковь 5</t>
  </si>
  <si>
    <t>День 2 : Вторник  Неделя: первая Сезон осенне-зимний Возрастная категория: 7-11</t>
  </si>
  <si>
    <t>День 3 : Среда  Неделя: первая Сезон осенне-зимний Возрастная категория: 7-11</t>
  </si>
  <si>
    <t>Каша вязкая молочная пшенная</t>
  </si>
  <si>
    <t>пшено,гречка или овсянка 50</t>
  </si>
  <si>
    <t>сахар 6</t>
  </si>
  <si>
    <t>Суп картофельный с рыбой</t>
  </si>
  <si>
    <t>картофель 100</t>
  </si>
  <si>
    <t>томатное пюре 2,5</t>
  </si>
  <si>
    <t>масло растительное 2</t>
  </si>
  <si>
    <t>рыба с/м</t>
  </si>
  <si>
    <t>Жаркое по-домашнему</t>
  </si>
  <si>
    <t>томатное пюре 6</t>
  </si>
  <si>
    <t>Салат из свежих огурцов</t>
  </si>
  <si>
    <t>свежие огурцы 95</t>
  </si>
  <si>
    <t>Компот из сухофруктов</t>
  </si>
  <si>
    <t>яблоки,чернослив,урюк,курага 50</t>
  </si>
  <si>
    <t>День 4 : Четверг  Неделя: первая Сезон осенне-зимний Возрастная категория: 7-11</t>
  </si>
  <si>
    <t>День 5 : Пятница  Неделя: первая Сезон осенне-зимний Возрастная категория: 7-11</t>
  </si>
  <si>
    <t xml:space="preserve">Чай </t>
  </si>
  <si>
    <t>сахар 15</t>
  </si>
  <si>
    <t>Суп картофельный с крупой</t>
  </si>
  <si>
    <t>перловка,рис или гречка 10</t>
  </si>
  <si>
    <t>Тефтели 1-й вариант</t>
  </si>
  <si>
    <t>говядина 38</t>
  </si>
  <si>
    <t>свинина 38</t>
  </si>
  <si>
    <t>молоко 12</t>
  </si>
  <si>
    <t>лук репчатый 20</t>
  </si>
  <si>
    <t>масло растительное 3,хлеб 8</t>
  </si>
  <si>
    <t>День 6 : Суббота  Неделя: первая Сезон осенне-зимний Возрастная категория: 7-11</t>
  </si>
  <si>
    <t>Суп-лапша домашняя</t>
  </si>
  <si>
    <t>мука пшеничная 8,75</t>
  </si>
  <si>
    <t>яйца 2,5</t>
  </si>
  <si>
    <t>Рагу из свинины</t>
  </si>
  <si>
    <t>свинина 70</t>
  </si>
  <si>
    <t>масло растительное 8</t>
  </si>
  <si>
    <t>картофель 80</t>
  </si>
  <si>
    <t>морковь 17</t>
  </si>
  <si>
    <t>60/50</t>
  </si>
  <si>
    <t>День 7 : Понедельник  Неделя: первая Сезон осенне-зимний Возрастная категория: 7-11</t>
  </si>
  <si>
    <t>День 8 : Вторник  Неделя: первая Сезон осенне-зимний Возрастная категория: 7-11</t>
  </si>
  <si>
    <t>День 9 : Среда  Неделя: первая Сезон осенне-зимний Возрастная категория: 7-11</t>
  </si>
  <si>
    <t>День 10 : Четверг  Неделя: первая Сезон осенне-зимний Возрастная категория: 7-11</t>
  </si>
  <si>
    <t>День 11 : Пятница  Неделя: первая Сезон осенне-зимний Возрастная категория: 7-11</t>
  </si>
  <si>
    <t>День 12 : Суббота  Неделя: первая Сезон осенне-зимний Возрастная категория: 7-11</t>
  </si>
  <si>
    <t>День 13 : Понедельник  Неделя: первая Сезон осенне-зимний Возрастная категория: 7-11</t>
  </si>
  <si>
    <t>День 14 : Вторник  Неделя: первая Сезон осенне-зимний Возрастная категория: 7-11</t>
  </si>
  <si>
    <t>Каша жидкая Дружба</t>
  </si>
  <si>
    <t>крупа рисовая 15,2,пшено 19,8</t>
  </si>
  <si>
    <t>Кофейный напиток</t>
  </si>
  <si>
    <t>кофейный напиток 5</t>
  </si>
  <si>
    <t>Суп крестьянский с крупой</t>
  </si>
  <si>
    <t>Капуста тушеная</t>
  </si>
  <si>
    <t>капуста свежая 114,6</t>
  </si>
  <si>
    <t>масло сливочное 3,5</t>
  </si>
  <si>
    <t>пшено 5</t>
  </si>
  <si>
    <t>морковь 2</t>
  </si>
  <si>
    <t>лук репчатый 4</t>
  </si>
  <si>
    <t>Мясо тушеное</t>
  </si>
  <si>
    <t>свинина или говядина 83/74</t>
  </si>
  <si>
    <t>лук репчатый 4,морковь 4</t>
  </si>
  <si>
    <t>Салат витаминный (2-Й вариант)</t>
  </si>
  <si>
    <t>капуста б/к 25</t>
  </si>
  <si>
    <t>морковь 15</t>
  </si>
  <si>
    <t>перец сладкий 25,зел. горошек 20</t>
  </si>
  <si>
    <t>Щи из свежей капусты</t>
  </si>
  <si>
    <t>капуста б/к 50</t>
  </si>
  <si>
    <t>Фрикадельки мясные в сметан.соусе</t>
  </si>
  <si>
    <t>хлеб пшеничный 8</t>
  </si>
  <si>
    <t>молоко 11,лук репчатый 4</t>
  </si>
  <si>
    <t>Каша пшенная с изюмом</t>
  </si>
  <si>
    <t>сахар 5,изюм 10</t>
  </si>
  <si>
    <t>Пряник</t>
  </si>
  <si>
    <t>Чай с молоком</t>
  </si>
  <si>
    <t>сахар 15,мооко или сливки 50</t>
  </si>
  <si>
    <t>Борщ с капустой и картофелем</t>
  </si>
  <si>
    <t>картофель 15</t>
  </si>
  <si>
    <t>капуста б/к 20</t>
  </si>
  <si>
    <t>свекла 40</t>
  </si>
  <si>
    <t>Плов</t>
  </si>
  <si>
    <t>говядина 79</t>
  </si>
  <si>
    <t>свинина 74</t>
  </si>
  <si>
    <t>баранина 71</t>
  </si>
  <si>
    <t>Вафли</t>
  </si>
  <si>
    <t>Картофель отварной</t>
  </si>
  <si>
    <t>картофель 150</t>
  </si>
  <si>
    <t>масло сливочное 5,25</t>
  </si>
  <si>
    <t>Рыба тушеная с овощами в томате</t>
  </si>
  <si>
    <t xml:space="preserve"> томаты свежие 80</t>
  </si>
  <si>
    <t xml:space="preserve"> огурец свежий 80</t>
  </si>
  <si>
    <t>огурец  свежий 80</t>
  </si>
  <si>
    <t>томаты  свежие 80</t>
  </si>
  <si>
    <t>Компот из кураги</t>
  </si>
  <si>
    <t>Рис припущенный</t>
  </si>
  <si>
    <t>Бефстроганов из отварного мяса</t>
  </si>
  <si>
    <t xml:space="preserve">говядина или курица 81 </t>
  </si>
  <si>
    <t>лук репчатый 12</t>
  </si>
  <si>
    <t>сметана 25</t>
  </si>
  <si>
    <t>мука 7,5,масло растительное 7</t>
  </si>
  <si>
    <t xml:space="preserve"> томаты свежие 80,масло раст 7</t>
  </si>
  <si>
    <t>Итого за день</t>
  </si>
  <si>
    <t>Итого за 14 дней</t>
  </si>
  <si>
    <t>Картофельное пюре</t>
  </si>
  <si>
    <t>160/10</t>
  </si>
  <si>
    <t>36,,96</t>
  </si>
  <si>
    <t>160/20</t>
  </si>
  <si>
    <t>Каша рисовая с изюмом</t>
  </si>
  <si>
    <t>С-т из сырых овощей</t>
  </si>
  <si>
    <t xml:space="preserve"> огурец свежий 34,8,помидоры 29,4</t>
  </si>
  <si>
    <t>масло растительное 6,морковь 20,капуста б/к 23,8</t>
  </si>
  <si>
    <t>Фрикадельки рыбные</t>
  </si>
  <si>
    <t>рыба 71</t>
  </si>
  <si>
    <t>яйца 1/10 шт</t>
  </si>
  <si>
    <t>хлеб пшеничный 7</t>
  </si>
  <si>
    <t>молоко 10</t>
  </si>
  <si>
    <t>масло сливочное 5</t>
  </si>
  <si>
    <t>сыр твердых сортов 17</t>
  </si>
  <si>
    <t>крупа гречневая 46</t>
  </si>
  <si>
    <t>масло сливочное 3</t>
  </si>
  <si>
    <t>рыба с/м 23,5</t>
  </si>
  <si>
    <t>говядина 79 или свинина 74</t>
  </si>
  <si>
    <t>рис 42,сахар 6</t>
  </si>
  <si>
    <t>изюм 10</t>
  </si>
  <si>
    <t>пшено 44 или рис 42</t>
  </si>
  <si>
    <t>рыба филе 62</t>
  </si>
  <si>
    <t>морковь 18</t>
  </si>
  <si>
    <t>лук репчатый 8</t>
  </si>
  <si>
    <t>томатная паста 10</t>
  </si>
  <si>
    <t>сахар 2,масло раст 5</t>
  </si>
  <si>
    <t>говядина79 или свинина 74</t>
  </si>
  <si>
    <t>Каша гречневая рассыпчатая</t>
  </si>
  <si>
    <t xml:space="preserve">Чай с сахаром </t>
  </si>
  <si>
    <t>крупа рисовая 70</t>
  </si>
  <si>
    <t>картофель 171,молоко 30</t>
  </si>
  <si>
    <t>картофель 30</t>
  </si>
  <si>
    <t>крупа гречневая 40</t>
  </si>
  <si>
    <t>морковь 40</t>
  </si>
  <si>
    <t>лук репчатый 40</t>
  </si>
  <si>
    <t>масло растительное 10</t>
  </si>
  <si>
    <t>бульон мясной 70</t>
  </si>
  <si>
    <t>для учащихся 7-11 лет, в том числе для детей с ограниченными возможностями здоровья и детей из многодетных семей (2-х разовое питание), обучающихся в муниципальном бюджетном общеобразовательном учреждении средней общеобразовательной школе с. Горячие Ключи Курильского городского округа</t>
  </si>
  <si>
    <t xml:space="preserve"> Основное(организованное) 14-дневное меню</t>
  </si>
  <si>
    <t>вишня 40,сахар 24,лимонная кислота 2</t>
  </si>
  <si>
    <t>Полдник</t>
  </si>
  <si>
    <t>Сок</t>
  </si>
  <si>
    <t>180/20</t>
  </si>
  <si>
    <t>Суп из овощей с зеленым горошком</t>
  </si>
  <si>
    <t>кисель из концентрата 24,сахар 10,лимонная кислота 2</t>
  </si>
  <si>
    <t>Йогурт</t>
  </si>
  <si>
    <t>Кекс Творожный</t>
  </si>
  <si>
    <t>яблоки или груши 40,вишня 40,сахар 24,лимонная кислота 2</t>
  </si>
  <si>
    <t>Булочка школьная</t>
  </si>
  <si>
    <t xml:space="preserve">Молоко </t>
  </si>
  <si>
    <t>лимонная кислота 2,сахар 20</t>
  </si>
  <si>
    <t>Вафли с фруктовой начинкой</t>
  </si>
  <si>
    <t>Молоко</t>
  </si>
  <si>
    <t>кисельи из концентрата 24,сахар 10,лим кислота 2</t>
  </si>
  <si>
    <t>Ватрушка</t>
  </si>
  <si>
    <t>яблоки или груши 40,вишня 40,сахар 40</t>
  </si>
  <si>
    <t>кисельи из концентрата 24,сахар 10,лим 2</t>
  </si>
  <si>
    <t>яблоки или груши 40,вишня 40,сахар 24,лим 2</t>
  </si>
  <si>
    <t>лимонная кислота 2,сахар 20,лим 2</t>
  </si>
  <si>
    <t>Олальи</t>
  </si>
  <si>
    <t>курага или изюм 20,сахар20,лим 2</t>
  </si>
  <si>
    <t>Омлет с сыром</t>
  </si>
  <si>
    <t>котлета домашняя</t>
  </si>
  <si>
    <t>Рассольник домашний</t>
  </si>
  <si>
    <t>лук репчаты 10,зеленый горошек 7,5</t>
  </si>
  <si>
    <t>лук репчатый 415</t>
  </si>
  <si>
    <t>огурцы соленые 5</t>
  </si>
  <si>
    <t>говядина 48</t>
  </si>
  <si>
    <t>свинина 24</t>
  </si>
  <si>
    <t>яйца 2/80</t>
  </si>
  <si>
    <t>лук репчатый 2,4,сухари 4</t>
  </si>
  <si>
    <t>картофель 66,7</t>
  </si>
  <si>
    <t>морковь 12,5</t>
  </si>
  <si>
    <t>масло растительное 5,зеленый горошек 8,25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</si>
</sst>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4" fontId="2" fillId="0" borderId="2" xfId="1" applyFont="1" applyBorder="1" applyAlignment="1"/>
    <xf numFmtId="44" fontId="2" fillId="0" borderId="3" xfId="1" applyFont="1" applyBorder="1" applyAlignment="1"/>
    <xf numFmtId="44" fontId="2" fillId="0" borderId="4" xfId="1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44" fontId="2" fillId="0" borderId="2" xfId="1" applyFont="1" applyBorder="1" applyAlignment="1">
      <alignment horizontal="left"/>
    </xf>
    <xf numFmtId="44" fontId="2" fillId="0" borderId="3" xfId="1" applyFont="1" applyBorder="1" applyAlignment="1">
      <alignment horizontal="left"/>
    </xf>
    <xf numFmtId="44" fontId="2" fillId="0" borderId="4" xfId="1" applyFont="1" applyBorder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0"/>
  <sheetViews>
    <sheetView tabSelected="1" topLeftCell="A613" workbookViewId="0">
      <selection activeCell="E593" sqref="E593"/>
    </sheetView>
  </sheetViews>
  <sheetFormatPr defaultRowHeight="15"/>
  <cols>
    <col min="1" max="1" width="14.28515625" customWidth="1"/>
    <col min="4" max="4" width="19" customWidth="1"/>
    <col min="5" max="5" width="9.5703125" bestFit="1" customWidth="1"/>
    <col min="7" max="8" width="9.28515625" bestFit="1" customWidth="1"/>
    <col min="9" max="9" width="9.5703125" bestFit="1" customWidth="1"/>
    <col min="10" max="10" width="11" bestFit="1" customWidth="1"/>
    <col min="11" max="14" width="9.28515625" bestFit="1" customWidth="1"/>
    <col min="15" max="15" width="9.5703125" bestFit="1" customWidth="1"/>
    <col min="16" max="16" width="11" bestFit="1" customWidth="1"/>
    <col min="17" max="17" width="9.5703125" customWidth="1"/>
    <col min="18" max="18" width="9.28515625" bestFit="1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2"/>
      <c r="B4" s="43" t="s">
        <v>0</v>
      </c>
      <c r="C4" s="43"/>
      <c r="D4" s="43"/>
      <c r="E4" s="3"/>
      <c r="F4" s="4"/>
      <c r="G4" s="45"/>
      <c r="H4" s="45"/>
      <c r="I4" s="45"/>
      <c r="J4" s="2"/>
      <c r="K4" s="2"/>
      <c r="L4" s="2"/>
      <c r="M4" s="45" t="s">
        <v>6</v>
      </c>
      <c r="N4" s="45"/>
      <c r="O4" s="45"/>
      <c r="P4" s="2"/>
      <c r="Q4" s="2"/>
      <c r="R4" s="2"/>
    </row>
    <row r="5" spans="1:18" ht="15.75">
      <c r="A5" s="2"/>
      <c r="B5" s="3" t="s">
        <v>1</v>
      </c>
      <c r="C5" s="3"/>
      <c r="D5" s="3"/>
      <c r="E5" s="3"/>
      <c r="F5" s="4"/>
      <c r="G5" s="4"/>
      <c r="H5" s="3"/>
      <c r="I5" s="3"/>
      <c r="J5" s="3"/>
      <c r="K5" s="3"/>
      <c r="L5" s="2"/>
      <c r="M5" s="4"/>
      <c r="N5" s="3" t="s">
        <v>1</v>
      </c>
      <c r="O5" s="3"/>
      <c r="P5" s="3"/>
      <c r="Q5" s="3"/>
      <c r="R5" s="2"/>
    </row>
    <row r="6" spans="1:18" ht="15.75">
      <c r="A6" s="2"/>
      <c r="B6" s="43" t="s">
        <v>2</v>
      </c>
      <c r="C6" s="43"/>
      <c r="D6" s="43"/>
      <c r="E6" s="43"/>
      <c r="F6" s="5"/>
      <c r="G6" s="5"/>
      <c r="H6" s="43"/>
      <c r="I6" s="43"/>
      <c r="J6" s="43"/>
      <c r="K6" s="43"/>
      <c r="L6" s="2"/>
      <c r="M6" s="5"/>
      <c r="N6" s="43" t="s">
        <v>2</v>
      </c>
      <c r="O6" s="43"/>
      <c r="P6" s="43"/>
      <c r="Q6" s="43"/>
      <c r="R6" s="2"/>
    </row>
    <row r="7" spans="1:18" ht="15.75">
      <c r="A7" s="2"/>
      <c r="B7" s="43" t="s">
        <v>3</v>
      </c>
      <c r="C7" s="43"/>
      <c r="D7" s="43"/>
      <c r="E7" s="43"/>
      <c r="F7" s="5"/>
      <c r="G7" s="5"/>
      <c r="H7" s="43"/>
      <c r="I7" s="43"/>
      <c r="J7" s="43"/>
      <c r="K7" s="43"/>
      <c r="L7" s="2"/>
      <c r="M7" s="5"/>
      <c r="N7" s="43" t="s">
        <v>3</v>
      </c>
      <c r="O7" s="43"/>
      <c r="P7" s="43"/>
      <c r="Q7" s="43"/>
      <c r="R7" s="2"/>
    </row>
    <row r="8" spans="1:18" ht="15.75">
      <c r="A8" s="2"/>
      <c r="B8" s="3" t="s">
        <v>4</v>
      </c>
      <c r="C8" s="3"/>
      <c r="D8" s="3"/>
      <c r="E8" s="3"/>
      <c r="F8" s="6"/>
      <c r="G8" s="6"/>
      <c r="H8" s="3"/>
      <c r="I8" s="3"/>
      <c r="J8" s="3"/>
      <c r="K8" s="3"/>
      <c r="L8" s="2"/>
      <c r="M8" s="6"/>
      <c r="N8" s="3" t="s">
        <v>4</v>
      </c>
      <c r="O8" s="3"/>
      <c r="P8" s="3"/>
      <c r="Q8" s="3"/>
      <c r="R8" s="2"/>
    </row>
    <row r="9" spans="1:18" ht="15.75">
      <c r="A9" s="2"/>
      <c r="B9" s="44" t="s">
        <v>5</v>
      </c>
      <c r="C9" s="44"/>
      <c r="D9" s="44"/>
      <c r="E9" s="44"/>
      <c r="F9" s="5"/>
      <c r="G9" s="5"/>
      <c r="H9" s="5"/>
      <c r="I9" s="5"/>
      <c r="J9" s="2"/>
      <c r="K9" s="2"/>
      <c r="L9" s="2"/>
      <c r="M9" s="5"/>
      <c r="N9" s="5"/>
      <c r="O9" s="5"/>
      <c r="P9" s="2"/>
      <c r="Q9" s="2"/>
      <c r="R9" s="2"/>
    </row>
    <row r="10" spans="1:18" ht="15.75">
      <c r="A10" s="2"/>
      <c r="B10" s="44"/>
      <c r="C10" s="44"/>
      <c r="D10" s="44"/>
      <c r="E10" s="44"/>
      <c r="F10" s="5"/>
      <c r="G10" s="5"/>
      <c r="H10" s="5"/>
      <c r="I10" s="5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8.75">
      <c r="A13" s="2"/>
      <c r="B13" s="2"/>
      <c r="C13" s="16"/>
      <c r="D13" s="46" t="s">
        <v>227</v>
      </c>
      <c r="E13" s="46"/>
      <c r="F13" s="46"/>
      <c r="G13" s="46"/>
      <c r="H13" s="46"/>
      <c r="I13" s="46"/>
      <c r="J13" s="46"/>
      <c r="K13" s="46"/>
      <c r="L13" s="46"/>
      <c r="M13" s="16"/>
      <c r="N13" s="16"/>
      <c r="O13" s="2"/>
      <c r="P13" s="2"/>
      <c r="Q13" s="2"/>
      <c r="R13" s="2"/>
    </row>
    <row r="14" spans="1:18" ht="57.75" customHeight="1">
      <c r="A14" s="2"/>
      <c r="B14" s="2"/>
      <c r="C14" s="47" t="s">
        <v>226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54" customHeight="1">
      <c r="A18" s="7"/>
      <c r="B18" s="32" t="s">
        <v>26</v>
      </c>
      <c r="C18" s="33"/>
      <c r="D18" s="34"/>
      <c r="E18" s="37" t="s">
        <v>8</v>
      </c>
      <c r="F18" s="38"/>
      <c r="G18" s="38"/>
      <c r="H18" s="38"/>
      <c r="I18" s="39"/>
      <c r="J18" s="7" t="s">
        <v>9</v>
      </c>
      <c r="K18" s="37" t="s">
        <v>10</v>
      </c>
      <c r="L18" s="38"/>
      <c r="M18" s="38"/>
      <c r="N18" s="39"/>
      <c r="O18" s="37" t="s">
        <v>11</v>
      </c>
      <c r="P18" s="38"/>
      <c r="Q18" s="38"/>
      <c r="R18" s="39"/>
    </row>
    <row r="19" spans="1:18" ht="31.5">
      <c r="A19" s="7" t="s">
        <v>29</v>
      </c>
      <c r="B19" s="35" t="s">
        <v>7</v>
      </c>
      <c r="C19" s="35"/>
      <c r="D19" s="35"/>
      <c r="E19" s="8" t="s">
        <v>12</v>
      </c>
      <c r="F19" s="7" t="s">
        <v>13</v>
      </c>
      <c r="G19" s="7" t="s">
        <v>14</v>
      </c>
      <c r="H19" s="7" t="s">
        <v>15</v>
      </c>
      <c r="I19" s="7" t="s">
        <v>16</v>
      </c>
      <c r="J19" s="7" t="s">
        <v>17</v>
      </c>
      <c r="K19" s="7" t="s">
        <v>18</v>
      </c>
      <c r="L19" s="7" t="s">
        <v>19</v>
      </c>
      <c r="M19" s="7" t="s">
        <v>20</v>
      </c>
      <c r="N19" s="7" t="s">
        <v>21</v>
      </c>
      <c r="O19" s="7" t="s">
        <v>22</v>
      </c>
      <c r="P19" s="7" t="s">
        <v>23</v>
      </c>
      <c r="Q19" s="7" t="s">
        <v>24</v>
      </c>
      <c r="R19" s="7" t="s">
        <v>25</v>
      </c>
    </row>
    <row r="20" spans="1:18" ht="15.75">
      <c r="A20" s="9"/>
      <c r="B20" s="36" t="s">
        <v>27</v>
      </c>
      <c r="C20" s="36"/>
      <c r="D20" s="3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9">
        <v>181</v>
      </c>
      <c r="B21" s="21" t="s">
        <v>28</v>
      </c>
      <c r="C21" s="21"/>
      <c r="D21" s="21"/>
      <c r="E21" s="9">
        <v>200</v>
      </c>
      <c r="F21" s="9"/>
      <c r="G21" s="9">
        <v>15.5</v>
      </c>
      <c r="H21" s="9">
        <v>18.010000000000002</v>
      </c>
      <c r="I21" s="9" t="s">
        <v>190</v>
      </c>
      <c r="J21" s="9">
        <v>273.95999999999998</v>
      </c>
      <c r="K21" s="9">
        <v>7.1999999999999995E-2</v>
      </c>
      <c r="L21" s="9">
        <v>1.05</v>
      </c>
      <c r="M21" s="9">
        <v>5.3999999999999999E-2</v>
      </c>
      <c r="N21" s="9">
        <v>0.81</v>
      </c>
      <c r="O21" s="9">
        <v>120.4</v>
      </c>
      <c r="P21" s="9">
        <v>106.4</v>
      </c>
      <c r="Q21" s="9">
        <v>18.27</v>
      </c>
      <c r="R21" s="9">
        <v>0.42</v>
      </c>
    </row>
    <row r="22" spans="1:18" ht="15.75">
      <c r="A22" s="9"/>
      <c r="B22" s="21" t="s">
        <v>31</v>
      </c>
      <c r="C22" s="21"/>
      <c r="D22" s="2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9"/>
      <c r="B23" s="21" t="s">
        <v>30</v>
      </c>
      <c r="C23" s="21"/>
      <c r="D23" s="2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9"/>
      <c r="B24" s="21" t="s">
        <v>32</v>
      </c>
      <c r="C24" s="21"/>
      <c r="D24" s="2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9"/>
      <c r="B25" s="21" t="s">
        <v>33</v>
      </c>
      <c r="C25" s="21"/>
      <c r="D25" s="2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9"/>
      <c r="B26" s="21" t="s">
        <v>34</v>
      </c>
      <c r="C26" s="21"/>
      <c r="D26" s="21"/>
      <c r="E26" s="9">
        <v>100</v>
      </c>
      <c r="F26" s="9"/>
      <c r="G26" s="9">
        <v>0.3</v>
      </c>
      <c r="H26" s="9">
        <v>0.3</v>
      </c>
      <c r="I26" s="9">
        <v>7.35</v>
      </c>
      <c r="J26" s="10">
        <v>33.299999999999997</v>
      </c>
      <c r="K26" s="9">
        <v>0.03</v>
      </c>
      <c r="L26" s="9">
        <v>10</v>
      </c>
      <c r="M26" s="9">
        <v>0</v>
      </c>
      <c r="N26" s="9">
        <v>0.2</v>
      </c>
      <c r="O26" s="9">
        <v>16</v>
      </c>
      <c r="P26" s="9">
        <v>11</v>
      </c>
      <c r="Q26" s="9">
        <v>9</v>
      </c>
      <c r="R26" s="9">
        <v>2.2000000000000002</v>
      </c>
    </row>
    <row r="27" spans="1:18" ht="15.75">
      <c r="A27" s="9">
        <v>15</v>
      </c>
      <c r="B27" s="21" t="s">
        <v>35</v>
      </c>
      <c r="C27" s="21"/>
      <c r="D27" s="21"/>
      <c r="E27" s="9">
        <v>20</v>
      </c>
      <c r="F27" s="9"/>
      <c r="G27" s="9">
        <v>4.6399999999999997</v>
      </c>
      <c r="H27" s="9">
        <v>5.9</v>
      </c>
      <c r="I27" s="9">
        <v>0</v>
      </c>
      <c r="J27" s="9">
        <v>71.66</v>
      </c>
      <c r="K27" s="9">
        <v>6.0000000000000001E-3</v>
      </c>
      <c r="L27" s="9">
        <v>0.14000000000000001</v>
      </c>
      <c r="M27" s="9">
        <v>0.04</v>
      </c>
      <c r="N27" s="9">
        <v>0.4</v>
      </c>
      <c r="O27" s="9">
        <v>200</v>
      </c>
      <c r="P27" s="9">
        <v>120</v>
      </c>
      <c r="Q27" s="9">
        <v>11</v>
      </c>
      <c r="R27" s="9">
        <v>0.03</v>
      </c>
    </row>
    <row r="28" spans="1:18" ht="15.75">
      <c r="A28" s="9"/>
      <c r="B28" s="21" t="s">
        <v>36</v>
      </c>
      <c r="C28" s="21"/>
      <c r="D28" s="21"/>
      <c r="E28" s="9">
        <v>40</v>
      </c>
      <c r="F28" s="9"/>
      <c r="G28" s="9">
        <v>3.16</v>
      </c>
      <c r="H28" s="9">
        <v>0.4</v>
      </c>
      <c r="I28" s="9">
        <v>19.32</v>
      </c>
      <c r="J28" s="9">
        <v>93.52</v>
      </c>
      <c r="K28" s="9">
        <v>0.14000000000000001</v>
      </c>
      <c r="L28" s="9">
        <v>0</v>
      </c>
      <c r="M28" s="9">
        <v>0</v>
      </c>
      <c r="N28" s="9">
        <v>0.97</v>
      </c>
      <c r="O28" s="9">
        <v>20.2</v>
      </c>
      <c r="P28" s="9">
        <v>96</v>
      </c>
      <c r="Q28" s="9">
        <v>15.4</v>
      </c>
      <c r="R28" s="9">
        <v>0.41</v>
      </c>
    </row>
    <row r="29" spans="1:18" ht="15.75">
      <c r="A29" s="9">
        <v>377</v>
      </c>
      <c r="B29" s="21" t="s">
        <v>37</v>
      </c>
      <c r="C29" s="21"/>
      <c r="D29" s="21"/>
      <c r="E29" s="9" t="s">
        <v>38</v>
      </c>
      <c r="F29" s="9"/>
      <c r="G29" s="9">
        <v>0.53</v>
      </c>
      <c r="H29" s="9">
        <v>0</v>
      </c>
      <c r="I29" s="9">
        <v>9.8699999999999992</v>
      </c>
      <c r="J29" s="10">
        <v>41.6</v>
      </c>
      <c r="K29" s="9">
        <v>0</v>
      </c>
      <c r="L29" s="9">
        <v>2.2000000000000002</v>
      </c>
      <c r="M29" s="9">
        <v>0</v>
      </c>
      <c r="N29" s="9">
        <v>0.06</v>
      </c>
      <c r="O29" s="9">
        <v>16</v>
      </c>
      <c r="P29" s="9">
        <v>8</v>
      </c>
      <c r="Q29" s="9">
        <v>6</v>
      </c>
      <c r="R29" s="9">
        <v>0.8</v>
      </c>
    </row>
    <row r="30" spans="1:18" ht="15.75">
      <c r="A30" s="9"/>
      <c r="B30" s="21" t="s">
        <v>39</v>
      </c>
      <c r="C30" s="21"/>
      <c r="D30" s="21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9"/>
      <c r="B31" s="21" t="s">
        <v>58</v>
      </c>
      <c r="C31" s="21"/>
      <c r="D31" s="21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9"/>
      <c r="B32" s="17" t="s">
        <v>59</v>
      </c>
      <c r="C32" s="17"/>
      <c r="D32" s="17"/>
      <c r="E32" s="9">
        <v>590</v>
      </c>
      <c r="F32" s="9"/>
      <c r="G32" s="11">
        <f t="shared" ref="G32:R32" si="0">SUM(G20:G31)</f>
        <v>24.130000000000003</v>
      </c>
      <c r="H32" s="11">
        <f t="shared" si="0"/>
        <v>24.61</v>
      </c>
      <c r="I32" s="11">
        <f t="shared" si="0"/>
        <v>36.54</v>
      </c>
      <c r="J32" s="11">
        <f t="shared" si="0"/>
        <v>514.04</v>
      </c>
      <c r="K32" s="11">
        <f t="shared" si="0"/>
        <v>0.248</v>
      </c>
      <c r="L32" s="11">
        <f t="shared" si="0"/>
        <v>13.39</v>
      </c>
      <c r="M32" s="11">
        <f t="shared" si="0"/>
        <v>9.4E-2</v>
      </c>
      <c r="N32" s="11">
        <f t="shared" si="0"/>
        <v>2.44</v>
      </c>
      <c r="O32" s="11">
        <f t="shared" si="0"/>
        <v>372.59999999999997</v>
      </c>
      <c r="P32" s="11">
        <f t="shared" si="0"/>
        <v>341.4</v>
      </c>
      <c r="Q32" s="11">
        <f t="shared" si="0"/>
        <v>59.669999999999995</v>
      </c>
      <c r="R32" s="11">
        <f t="shared" si="0"/>
        <v>3.8600000000000003</v>
      </c>
    </row>
    <row r="33" spans="1:18" ht="15.75">
      <c r="A33" s="9"/>
      <c r="B33" s="28" t="s">
        <v>40</v>
      </c>
      <c r="C33" s="29"/>
      <c r="D33" s="3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5.75">
      <c r="A34" s="9">
        <v>102</v>
      </c>
      <c r="B34" s="21" t="s">
        <v>41</v>
      </c>
      <c r="C34" s="21"/>
      <c r="D34" s="21"/>
      <c r="E34" s="9">
        <v>250</v>
      </c>
      <c r="F34" s="9"/>
      <c r="G34" s="9">
        <v>4.9000000000000004</v>
      </c>
      <c r="H34" s="9">
        <v>5.33</v>
      </c>
      <c r="I34" s="9">
        <v>19.23</v>
      </c>
      <c r="J34" s="9">
        <v>144.43</v>
      </c>
      <c r="K34" s="9">
        <v>0.23</v>
      </c>
      <c r="L34" s="9">
        <v>5.8</v>
      </c>
      <c r="M34" s="9">
        <v>0</v>
      </c>
      <c r="N34" s="9">
        <v>1</v>
      </c>
      <c r="O34" s="9">
        <v>42.7</v>
      </c>
      <c r="P34" s="9">
        <v>88.1</v>
      </c>
      <c r="Q34" s="9">
        <v>35.6</v>
      </c>
      <c r="R34" s="9">
        <v>2.0499999999999998</v>
      </c>
    </row>
    <row r="35" spans="1:18" ht="15.75">
      <c r="A35" s="9"/>
      <c r="B35" s="21" t="s">
        <v>220</v>
      </c>
      <c r="C35" s="21"/>
      <c r="D35" s="2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5.75">
      <c r="A36" s="9"/>
      <c r="B36" s="21" t="s">
        <v>221</v>
      </c>
      <c r="C36" s="21"/>
      <c r="D36" s="21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5.75">
      <c r="A37" s="9"/>
      <c r="B37" s="21" t="s">
        <v>222</v>
      </c>
      <c r="C37" s="21"/>
      <c r="D37" s="21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5.75">
      <c r="A38" s="9"/>
      <c r="B38" s="21" t="s">
        <v>223</v>
      </c>
      <c r="C38" s="21"/>
      <c r="D38" s="2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5.75">
      <c r="A39" s="9"/>
      <c r="B39" s="21" t="s">
        <v>224</v>
      </c>
      <c r="C39" s="21"/>
      <c r="D39" s="21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5.75">
      <c r="A40" s="9"/>
      <c r="B40" s="21" t="s">
        <v>225</v>
      </c>
      <c r="C40" s="21"/>
      <c r="D40" s="21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5.75">
      <c r="A41" s="9">
        <v>309</v>
      </c>
      <c r="B41" s="21" t="s">
        <v>48</v>
      </c>
      <c r="C41" s="21"/>
      <c r="D41" s="21"/>
      <c r="E41" s="9">
        <v>180</v>
      </c>
      <c r="F41" s="9"/>
      <c r="G41" s="9">
        <v>5.0999999999999996</v>
      </c>
      <c r="H41" s="9">
        <v>7.5</v>
      </c>
      <c r="I41" s="9">
        <v>13.18</v>
      </c>
      <c r="J41" s="9">
        <v>201.9</v>
      </c>
      <c r="K41" s="9">
        <v>0.23</v>
      </c>
      <c r="L41" s="9">
        <v>5.8</v>
      </c>
      <c r="M41" s="9">
        <v>0</v>
      </c>
      <c r="N41" s="9">
        <v>1</v>
      </c>
      <c r="O41" s="9">
        <v>42.7</v>
      </c>
      <c r="P41" s="9">
        <v>88.1</v>
      </c>
      <c r="Q41" s="9">
        <v>35.6</v>
      </c>
      <c r="R41" s="9">
        <v>2.0499999999999998</v>
      </c>
    </row>
    <row r="42" spans="1:18" ht="15.75">
      <c r="A42" s="9"/>
      <c r="B42" s="21" t="s">
        <v>49</v>
      </c>
      <c r="C42" s="21"/>
      <c r="D42" s="2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5.75">
      <c r="A43" s="9"/>
      <c r="B43" s="21" t="s">
        <v>50</v>
      </c>
      <c r="C43" s="21"/>
      <c r="D43" s="2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.75">
      <c r="A44" s="9">
        <v>271</v>
      </c>
      <c r="B44" s="21" t="s">
        <v>251</v>
      </c>
      <c r="C44" s="21"/>
      <c r="D44" s="21"/>
      <c r="E44" s="9">
        <v>100</v>
      </c>
      <c r="F44" s="9"/>
      <c r="G44" s="9">
        <v>9.8699999999999992</v>
      </c>
      <c r="H44" s="9">
        <v>17.329999999999998</v>
      </c>
      <c r="I44" s="9">
        <v>8.8000000000000007</v>
      </c>
      <c r="J44" s="10">
        <v>230.67</v>
      </c>
      <c r="K44" s="9">
        <v>7.0000000000000007E-2</v>
      </c>
      <c r="L44" s="9">
        <v>0</v>
      </c>
      <c r="M44" s="9">
        <v>0</v>
      </c>
      <c r="N44" s="9">
        <v>1.23</v>
      </c>
      <c r="O44" s="9">
        <v>78.25</v>
      </c>
      <c r="P44" s="9">
        <v>179.82</v>
      </c>
      <c r="Q44" s="9">
        <v>6</v>
      </c>
      <c r="R44" s="9">
        <v>0</v>
      </c>
    </row>
    <row r="45" spans="1:18" ht="15.75">
      <c r="A45" s="9"/>
      <c r="B45" s="18" t="s">
        <v>256</v>
      </c>
      <c r="C45" s="19"/>
      <c r="D45" s="2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5.75">
      <c r="A46" s="9"/>
      <c r="B46" s="18" t="s">
        <v>257</v>
      </c>
      <c r="C46" s="19"/>
      <c r="D46" s="2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5.75">
      <c r="A47" s="9"/>
      <c r="B47" s="18" t="s">
        <v>199</v>
      </c>
      <c r="C47" s="19"/>
      <c r="D47" s="2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5.75">
      <c r="A48" s="9"/>
      <c r="B48" s="18" t="s">
        <v>258</v>
      </c>
      <c r="C48" s="19"/>
      <c r="D48" s="2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5.75">
      <c r="A49" s="9"/>
      <c r="B49" s="18" t="s">
        <v>259</v>
      </c>
      <c r="C49" s="19"/>
      <c r="D49" s="2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5.75">
      <c r="A50" s="9">
        <v>45</v>
      </c>
      <c r="B50" s="18" t="s">
        <v>51</v>
      </c>
      <c r="C50" s="19"/>
      <c r="D50" s="20"/>
      <c r="E50" s="9">
        <v>80</v>
      </c>
      <c r="F50" s="9"/>
      <c r="G50" s="9">
        <v>1.33</v>
      </c>
      <c r="H50" s="9">
        <v>6.08</v>
      </c>
      <c r="I50" s="9">
        <v>8.52</v>
      </c>
      <c r="J50" s="9">
        <v>94.12</v>
      </c>
      <c r="K50" s="9">
        <v>1.4999999999999999E-2</v>
      </c>
      <c r="L50" s="9">
        <v>11.31</v>
      </c>
      <c r="M50" s="9">
        <v>0</v>
      </c>
      <c r="N50" s="9">
        <v>0</v>
      </c>
      <c r="O50" s="9">
        <v>17.309999999999999</v>
      </c>
      <c r="P50" s="9">
        <v>16.649999999999999</v>
      </c>
      <c r="Q50" s="9">
        <v>16.98</v>
      </c>
      <c r="R50" s="9">
        <v>0.3</v>
      </c>
    </row>
    <row r="51" spans="1:18" ht="15.75">
      <c r="A51" s="9"/>
      <c r="B51" s="18" t="s">
        <v>52</v>
      </c>
      <c r="C51" s="19"/>
      <c r="D51" s="2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5.75">
      <c r="A52" s="9"/>
      <c r="B52" s="18" t="s">
        <v>44</v>
      </c>
      <c r="C52" s="19"/>
      <c r="D52" s="2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5.75">
      <c r="A53" s="9"/>
      <c r="B53" s="18" t="s">
        <v>53</v>
      </c>
      <c r="C53" s="19"/>
      <c r="D53" s="2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5.75">
      <c r="A54" s="9"/>
      <c r="B54" s="18" t="s">
        <v>54</v>
      </c>
      <c r="C54" s="19"/>
      <c r="D54" s="20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5.75">
      <c r="A55" s="9"/>
      <c r="B55" s="18" t="s">
        <v>46</v>
      </c>
      <c r="C55" s="19"/>
      <c r="D55" s="2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5.75">
      <c r="A56" s="9">
        <v>338</v>
      </c>
      <c r="B56" s="18" t="s">
        <v>55</v>
      </c>
      <c r="C56" s="19"/>
      <c r="D56" s="20"/>
      <c r="E56" s="9">
        <v>200</v>
      </c>
      <c r="F56" s="9"/>
      <c r="G56" s="9">
        <v>0.52</v>
      </c>
      <c r="H56" s="9">
        <v>0.18</v>
      </c>
      <c r="I56" s="9">
        <v>24.84</v>
      </c>
      <c r="J56" s="9">
        <v>102.9</v>
      </c>
      <c r="K56" s="9">
        <v>0.01</v>
      </c>
      <c r="L56" s="9">
        <v>0.9</v>
      </c>
      <c r="M56" s="9">
        <v>0</v>
      </c>
      <c r="N56" s="9">
        <v>0.4</v>
      </c>
      <c r="O56" s="9">
        <v>14.18</v>
      </c>
      <c r="P56" s="9">
        <v>4.4000000000000004</v>
      </c>
      <c r="Q56" s="9">
        <v>5.14</v>
      </c>
      <c r="R56" s="9">
        <v>0.95</v>
      </c>
    </row>
    <row r="57" spans="1:18" ht="15.75">
      <c r="A57" s="9"/>
      <c r="B57" s="18" t="s">
        <v>56</v>
      </c>
      <c r="C57" s="19"/>
      <c r="D57" s="20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30" customHeight="1">
      <c r="A58" s="9"/>
      <c r="B58" s="22" t="s">
        <v>228</v>
      </c>
      <c r="C58" s="23"/>
      <c r="D58" s="24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5.75">
      <c r="A59" s="9"/>
      <c r="B59" s="18" t="s">
        <v>57</v>
      </c>
      <c r="C59" s="19"/>
      <c r="D59" s="20"/>
      <c r="E59" s="9">
        <v>60</v>
      </c>
      <c r="F59" s="9"/>
      <c r="G59" s="10">
        <v>3.82</v>
      </c>
      <c r="H59" s="9">
        <v>0.84</v>
      </c>
      <c r="I59" s="9">
        <v>19.760000000000002</v>
      </c>
      <c r="J59" s="9">
        <v>138.72</v>
      </c>
      <c r="K59" s="9">
        <v>0.17</v>
      </c>
      <c r="L59" s="9">
        <v>0</v>
      </c>
      <c r="M59" s="9">
        <v>0</v>
      </c>
      <c r="N59" s="9">
        <v>1.1200000000000001</v>
      </c>
      <c r="O59" s="9">
        <v>26</v>
      </c>
      <c r="P59" s="9">
        <v>136</v>
      </c>
      <c r="Q59" s="9">
        <v>43.2</v>
      </c>
      <c r="R59" s="9">
        <v>2.72</v>
      </c>
    </row>
    <row r="60" spans="1:18" ht="15.75">
      <c r="A60" s="9"/>
      <c r="B60" s="25" t="s">
        <v>60</v>
      </c>
      <c r="C60" s="26"/>
      <c r="D60" s="27"/>
      <c r="E60" s="9"/>
      <c r="F60" s="9"/>
      <c r="G60" s="11">
        <f>SUM(G34:G59)</f>
        <v>25.539999999999996</v>
      </c>
      <c r="H60" s="11">
        <f t="shared" ref="H60:R60" si="1">SUM(H34:H59)</f>
        <v>37.26</v>
      </c>
      <c r="I60" s="11">
        <f t="shared" si="1"/>
        <v>94.33</v>
      </c>
      <c r="J60" s="11">
        <f t="shared" si="1"/>
        <v>912.74</v>
      </c>
      <c r="K60" s="11">
        <f t="shared" si="1"/>
        <v>0.72500000000000009</v>
      </c>
      <c r="L60" s="11">
        <f t="shared" si="1"/>
        <v>23.81</v>
      </c>
      <c r="M60" s="11">
        <f t="shared" si="1"/>
        <v>0</v>
      </c>
      <c r="N60" s="11">
        <f t="shared" si="1"/>
        <v>4.75</v>
      </c>
      <c r="O60" s="11">
        <f t="shared" si="1"/>
        <v>221.14000000000001</v>
      </c>
      <c r="P60" s="11">
        <f t="shared" si="1"/>
        <v>513.06999999999994</v>
      </c>
      <c r="Q60" s="11">
        <f t="shared" si="1"/>
        <v>142.52000000000001</v>
      </c>
      <c r="R60" s="11">
        <f t="shared" si="1"/>
        <v>8.07</v>
      </c>
    </row>
    <row r="61" spans="1:18" ht="15.75">
      <c r="A61" s="9"/>
      <c r="B61" s="28" t="s">
        <v>229</v>
      </c>
      <c r="C61" s="29"/>
      <c r="D61" s="30"/>
      <c r="E61" s="9"/>
      <c r="F61" s="9"/>
      <c r="G61" s="10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5.75">
      <c r="A62" s="9"/>
      <c r="B62" s="18" t="s">
        <v>230</v>
      </c>
      <c r="C62" s="19"/>
      <c r="D62" s="20"/>
      <c r="E62" s="9">
        <v>200</v>
      </c>
      <c r="F62" s="9"/>
      <c r="G62" s="9">
        <v>0.52</v>
      </c>
      <c r="H62" s="9">
        <v>0.18</v>
      </c>
      <c r="I62" s="9">
        <v>24.84</v>
      </c>
      <c r="J62" s="9">
        <v>102.9</v>
      </c>
      <c r="K62" s="9">
        <v>0.01</v>
      </c>
      <c r="L62" s="9">
        <v>0.9</v>
      </c>
      <c r="M62" s="9">
        <v>0</v>
      </c>
      <c r="N62" s="9">
        <v>0.4</v>
      </c>
      <c r="O62" s="9">
        <v>14.18</v>
      </c>
      <c r="P62" s="9">
        <v>4.4000000000000004</v>
      </c>
      <c r="Q62" s="9">
        <v>5.14</v>
      </c>
      <c r="R62" s="9">
        <v>0.95</v>
      </c>
    </row>
    <row r="63" spans="1:18" s="1" customFormat="1" ht="15.75">
      <c r="A63" s="12">
        <v>447</v>
      </c>
      <c r="B63" s="40" t="s">
        <v>235</v>
      </c>
      <c r="C63" s="41"/>
      <c r="D63" s="42"/>
      <c r="E63" s="12">
        <v>50</v>
      </c>
      <c r="F63" s="13"/>
      <c r="G63" s="10">
        <v>3.82</v>
      </c>
      <c r="H63" s="9">
        <v>0.84</v>
      </c>
      <c r="I63" s="9">
        <v>19.760000000000002</v>
      </c>
      <c r="J63" s="9">
        <v>138.72</v>
      </c>
      <c r="K63" s="9">
        <v>0.17</v>
      </c>
      <c r="L63" s="9">
        <v>0</v>
      </c>
      <c r="M63" s="9">
        <v>0</v>
      </c>
      <c r="N63" s="9">
        <v>1.1200000000000001</v>
      </c>
      <c r="O63" s="9">
        <v>26</v>
      </c>
      <c r="P63" s="9">
        <v>136</v>
      </c>
      <c r="Q63" s="9">
        <v>43.2</v>
      </c>
      <c r="R63" s="9">
        <v>2.72</v>
      </c>
    </row>
    <row r="64" spans="1:18" ht="15.75">
      <c r="A64" s="9"/>
      <c r="B64" s="25" t="s">
        <v>186</v>
      </c>
      <c r="C64" s="26"/>
      <c r="D64" s="27"/>
      <c r="E64" s="9"/>
      <c r="F64" s="9"/>
      <c r="G64" s="14">
        <f>G32+G60+G62+G63</f>
        <v>54.010000000000005</v>
      </c>
      <c r="H64" s="14">
        <f t="shared" ref="H64:R64" si="2">H32+H60+H62+H63</f>
        <v>62.89</v>
      </c>
      <c r="I64" s="14">
        <f t="shared" si="2"/>
        <v>175.47</v>
      </c>
      <c r="J64" s="14">
        <f t="shared" si="2"/>
        <v>1668.4</v>
      </c>
      <c r="K64" s="14">
        <f t="shared" si="2"/>
        <v>1.153</v>
      </c>
      <c r="L64" s="14">
        <f t="shared" si="2"/>
        <v>38.1</v>
      </c>
      <c r="M64" s="14">
        <f t="shared" si="2"/>
        <v>9.4E-2</v>
      </c>
      <c r="N64" s="14">
        <f t="shared" si="2"/>
        <v>8.7100000000000009</v>
      </c>
      <c r="O64" s="14">
        <f t="shared" si="2"/>
        <v>633.91999999999996</v>
      </c>
      <c r="P64" s="14">
        <f t="shared" si="2"/>
        <v>994.86999999999989</v>
      </c>
      <c r="Q64" s="14">
        <f t="shared" si="2"/>
        <v>250.52999999999997</v>
      </c>
      <c r="R64" s="14">
        <f t="shared" si="2"/>
        <v>15.6</v>
      </c>
    </row>
    <row r="65" spans="1:18" ht="15.75">
      <c r="A65" s="15"/>
      <c r="B65" s="31"/>
      <c r="C65" s="31"/>
      <c r="D65" s="31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5.75">
      <c r="A66" s="7"/>
      <c r="B66" s="32" t="s">
        <v>87</v>
      </c>
      <c r="C66" s="33"/>
      <c r="D66" s="34"/>
      <c r="E66" s="37" t="s">
        <v>8</v>
      </c>
      <c r="F66" s="38"/>
      <c r="G66" s="38"/>
      <c r="H66" s="38"/>
      <c r="I66" s="39"/>
      <c r="J66" s="7" t="s">
        <v>9</v>
      </c>
      <c r="K66" s="37" t="s">
        <v>10</v>
      </c>
      <c r="L66" s="38"/>
      <c r="M66" s="38"/>
      <c r="N66" s="39"/>
      <c r="O66" s="37" t="s">
        <v>11</v>
      </c>
      <c r="P66" s="38"/>
      <c r="Q66" s="38"/>
      <c r="R66" s="39"/>
    </row>
    <row r="67" spans="1:18" ht="31.5">
      <c r="A67" s="7" t="s">
        <v>29</v>
      </c>
      <c r="B67" s="35" t="s">
        <v>7</v>
      </c>
      <c r="C67" s="35"/>
      <c r="D67" s="35"/>
      <c r="E67" s="8" t="s">
        <v>12</v>
      </c>
      <c r="F67" s="7" t="s">
        <v>13</v>
      </c>
      <c r="G67" s="7" t="s">
        <v>14</v>
      </c>
      <c r="H67" s="7" t="s">
        <v>15</v>
      </c>
      <c r="I67" s="7" t="s">
        <v>16</v>
      </c>
      <c r="J67" s="7" t="s">
        <v>17</v>
      </c>
      <c r="K67" s="7" t="s">
        <v>18</v>
      </c>
      <c r="L67" s="7" t="s">
        <v>19</v>
      </c>
      <c r="M67" s="7" t="s">
        <v>20</v>
      </c>
      <c r="N67" s="7" t="s">
        <v>21</v>
      </c>
      <c r="O67" s="7" t="s">
        <v>22</v>
      </c>
      <c r="P67" s="7" t="s">
        <v>23</v>
      </c>
      <c r="Q67" s="7" t="s">
        <v>24</v>
      </c>
      <c r="R67" s="7" t="s">
        <v>25</v>
      </c>
    </row>
    <row r="68" spans="1:18" ht="15.75">
      <c r="A68" s="9"/>
      <c r="B68" s="36" t="s">
        <v>27</v>
      </c>
      <c r="C68" s="36"/>
      <c r="D68" s="36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5.75">
      <c r="A69" s="9">
        <v>223</v>
      </c>
      <c r="B69" s="21" t="s">
        <v>61</v>
      </c>
      <c r="C69" s="21"/>
      <c r="D69" s="21"/>
      <c r="E69" s="9" t="s">
        <v>231</v>
      </c>
      <c r="F69" s="9"/>
      <c r="G69" s="9">
        <v>25.02</v>
      </c>
      <c r="H69" s="9">
        <v>16.829999999999998</v>
      </c>
      <c r="I69" s="9">
        <v>36.18</v>
      </c>
      <c r="J69" s="9">
        <v>400.32</v>
      </c>
      <c r="K69" s="9">
        <v>0.09</v>
      </c>
      <c r="L69" s="9">
        <v>0.7</v>
      </c>
      <c r="M69" s="9">
        <v>0.1</v>
      </c>
      <c r="N69" s="9">
        <v>0.5</v>
      </c>
      <c r="O69" s="9">
        <v>250</v>
      </c>
      <c r="P69" s="9">
        <v>301.72000000000003</v>
      </c>
      <c r="Q69" s="9">
        <v>36</v>
      </c>
      <c r="R69" s="9">
        <v>1</v>
      </c>
    </row>
    <row r="70" spans="1:18" ht="15.75">
      <c r="A70" s="9"/>
      <c r="B70" s="21" t="s">
        <v>62</v>
      </c>
      <c r="C70" s="21"/>
      <c r="D70" s="21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5.75">
      <c r="A71" s="9"/>
      <c r="B71" s="21" t="s">
        <v>63</v>
      </c>
      <c r="C71" s="21"/>
      <c r="D71" s="21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15.75">
      <c r="A72" s="9"/>
      <c r="B72" s="21" t="s">
        <v>64</v>
      </c>
      <c r="C72" s="21"/>
      <c r="D72" s="21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15.75">
      <c r="A73" s="9"/>
      <c r="B73" s="21" t="s">
        <v>65</v>
      </c>
      <c r="C73" s="21"/>
      <c r="D73" s="21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15.75">
      <c r="A74" s="9"/>
      <c r="B74" s="21" t="s">
        <v>34</v>
      </c>
      <c r="C74" s="21"/>
      <c r="D74" s="21"/>
      <c r="E74" s="9">
        <v>100</v>
      </c>
      <c r="F74" s="9"/>
      <c r="G74" s="9">
        <v>0.3</v>
      </c>
      <c r="H74" s="9">
        <v>0.3</v>
      </c>
      <c r="I74" s="9">
        <v>7.35</v>
      </c>
      <c r="J74" s="10">
        <v>33.299999999999997</v>
      </c>
      <c r="K74" s="9">
        <v>0.03</v>
      </c>
      <c r="L74" s="9">
        <v>10</v>
      </c>
      <c r="M74" s="9">
        <v>0</v>
      </c>
      <c r="N74" s="9">
        <v>0.2</v>
      </c>
      <c r="O74" s="9">
        <v>16</v>
      </c>
      <c r="P74" s="9">
        <v>11</v>
      </c>
      <c r="Q74" s="9">
        <v>9</v>
      </c>
      <c r="R74" s="9">
        <v>2.2000000000000002</v>
      </c>
    </row>
    <row r="75" spans="1:18" ht="15.75">
      <c r="A75" s="9">
        <v>15</v>
      </c>
      <c r="B75" s="21" t="s">
        <v>35</v>
      </c>
      <c r="C75" s="21"/>
      <c r="D75" s="21"/>
      <c r="E75" s="9">
        <v>20</v>
      </c>
      <c r="F75" s="9"/>
      <c r="G75" s="9">
        <v>4.6399999999999997</v>
      </c>
      <c r="H75" s="9">
        <v>5.9</v>
      </c>
      <c r="I75" s="9">
        <v>0</v>
      </c>
      <c r="J75" s="9">
        <v>71.66</v>
      </c>
      <c r="K75" s="9">
        <v>6.0000000000000001E-3</v>
      </c>
      <c r="L75" s="9">
        <v>0.14000000000000001</v>
      </c>
      <c r="M75" s="9">
        <v>0.04</v>
      </c>
      <c r="N75" s="9">
        <v>0.4</v>
      </c>
      <c r="O75" s="9">
        <v>200</v>
      </c>
      <c r="P75" s="9">
        <v>120</v>
      </c>
      <c r="Q75" s="9">
        <v>11</v>
      </c>
      <c r="R75" s="9">
        <v>0.03</v>
      </c>
    </row>
    <row r="76" spans="1:18" ht="15.75">
      <c r="A76" s="9"/>
      <c r="B76" s="21" t="s">
        <v>36</v>
      </c>
      <c r="C76" s="21"/>
      <c r="D76" s="21"/>
      <c r="E76" s="9">
        <v>40</v>
      </c>
      <c r="F76" s="9"/>
      <c r="G76" s="9">
        <v>3.16</v>
      </c>
      <c r="H76" s="9">
        <v>0.4</v>
      </c>
      <c r="I76" s="9">
        <v>19.32</v>
      </c>
      <c r="J76" s="9">
        <v>93.52</v>
      </c>
      <c r="K76" s="9">
        <v>0.14000000000000001</v>
      </c>
      <c r="L76" s="9">
        <v>0</v>
      </c>
      <c r="M76" s="9">
        <v>0</v>
      </c>
      <c r="N76" s="9">
        <v>0.97</v>
      </c>
      <c r="O76" s="9">
        <v>20.2</v>
      </c>
      <c r="P76" s="9">
        <v>96</v>
      </c>
      <c r="Q76" s="9">
        <v>15.4</v>
      </c>
      <c r="R76" s="9">
        <v>0.41</v>
      </c>
    </row>
    <row r="77" spans="1:18" ht="15.75">
      <c r="A77" s="9">
        <v>382</v>
      </c>
      <c r="B77" s="21" t="s">
        <v>66</v>
      </c>
      <c r="C77" s="21"/>
      <c r="D77" s="21"/>
      <c r="E77" s="9">
        <v>200</v>
      </c>
      <c r="F77" s="9"/>
      <c r="G77" s="9">
        <v>3.78</v>
      </c>
      <c r="H77" s="9">
        <v>0.67</v>
      </c>
      <c r="I77" s="10">
        <v>26</v>
      </c>
      <c r="J77" s="9">
        <v>125.11</v>
      </c>
      <c r="K77" s="9">
        <v>0.6</v>
      </c>
      <c r="L77" s="9">
        <v>1.6</v>
      </c>
      <c r="M77" s="9">
        <v>2.5000000000000001E-2</v>
      </c>
      <c r="N77" s="9">
        <v>0.4</v>
      </c>
      <c r="O77" s="9">
        <v>152.19999999999999</v>
      </c>
      <c r="P77" s="9">
        <v>124.4</v>
      </c>
      <c r="Q77" s="9">
        <v>21.2</v>
      </c>
      <c r="R77" s="9">
        <v>0.48</v>
      </c>
    </row>
    <row r="78" spans="1:18" ht="15.75">
      <c r="A78" s="9"/>
      <c r="B78" s="21" t="s">
        <v>67</v>
      </c>
      <c r="C78" s="21"/>
      <c r="D78" s="21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5.75">
      <c r="A79" s="9"/>
      <c r="B79" s="21" t="s">
        <v>68</v>
      </c>
      <c r="C79" s="21"/>
      <c r="D79" s="2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15.75">
      <c r="A80" s="9"/>
      <c r="B80" s="17" t="s">
        <v>59</v>
      </c>
      <c r="C80" s="17"/>
      <c r="D80" s="17"/>
      <c r="E80" s="9"/>
      <c r="F80" s="9"/>
      <c r="G80" s="11">
        <f t="shared" ref="G80" si="3">SUM(G68:G79)</f>
        <v>36.900000000000006</v>
      </c>
      <c r="H80" s="11">
        <f t="shared" ref="H80" si="4">SUM(H68:H79)</f>
        <v>24.1</v>
      </c>
      <c r="I80" s="11">
        <f t="shared" ref="I80" si="5">SUM(I68:I79)</f>
        <v>88.85</v>
      </c>
      <c r="J80" s="11">
        <f t="shared" ref="J80" si="6">SUM(J68:J79)</f>
        <v>723.91</v>
      </c>
      <c r="K80" s="11">
        <f t="shared" ref="K80" si="7">SUM(K68:K79)</f>
        <v>0.86599999999999999</v>
      </c>
      <c r="L80" s="11">
        <f t="shared" ref="L80" si="8">SUM(L68:L79)</f>
        <v>12.44</v>
      </c>
      <c r="M80" s="11">
        <f t="shared" ref="M80" si="9">SUM(M68:M79)</f>
        <v>0.16500000000000001</v>
      </c>
      <c r="N80" s="11">
        <f t="shared" ref="N80" si="10">SUM(N68:N79)</f>
        <v>2.4700000000000002</v>
      </c>
      <c r="O80" s="11">
        <f t="shared" ref="O80" si="11">SUM(O68:O79)</f>
        <v>638.4</v>
      </c>
      <c r="P80" s="11">
        <f t="shared" ref="P80" si="12">SUM(P68:P79)</f>
        <v>653.12</v>
      </c>
      <c r="Q80" s="11">
        <f t="shared" ref="Q80" si="13">SUM(Q68:Q79)</f>
        <v>92.600000000000009</v>
      </c>
      <c r="R80" s="11">
        <f t="shared" ref="R80" si="14">SUM(R68:R79)</f>
        <v>4.12</v>
      </c>
    </row>
    <row r="81" spans="1:18" ht="15.75">
      <c r="A81" s="9"/>
      <c r="B81" s="28" t="s">
        <v>40</v>
      </c>
      <c r="C81" s="29"/>
      <c r="D81" s="3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15.75">
      <c r="A82" s="9">
        <v>95</v>
      </c>
      <c r="B82" s="21" t="s">
        <v>252</v>
      </c>
      <c r="C82" s="21"/>
      <c r="D82" s="21"/>
      <c r="E82" s="9">
        <v>250</v>
      </c>
      <c r="F82" s="9"/>
      <c r="G82" s="9">
        <v>2.2000000000000002</v>
      </c>
      <c r="H82" s="9">
        <v>5.2</v>
      </c>
      <c r="I82" s="9">
        <v>15.58</v>
      </c>
      <c r="J82" s="9">
        <v>117.9</v>
      </c>
      <c r="K82" s="9">
        <v>0.09</v>
      </c>
      <c r="L82" s="9">
        <v>8.4</v>
      </c>
      <c r="M82" s="9">
        <v>0</v>
      </c>
      <c r="N82" s="9">
        <v>1.5</v>
      </c>
      <c r="O82" s="9">
        <v>33</v>
      </c>
      <c r="P82" s="9">
        <v>56.7</v>
      </c>
      <c r="Q82" s="9">
        <v>24.2</v>
      </c>
      <c r="R82" s="9">
        <v>0.9</v>
      </c>
    </row>
    <row r="83" spans="1:18" ht="15.75">
      <c r="A83" s="9"/>
      <c r="B83" s="21" t="s">
        <v>69</v>
      </c>
      <c r="C83" s="21"/>
      <c r="D83" s="2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5.75">
      <c r="A84" s="9"/>
      <c r="B84" s="21" t="s">
        <v>163</v>
      </c>
      <c r="C84" s="21"/>
      <c r="D84" s="2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15.75">
      <c r="A85" s="9"/>
      <c r="B85" s="21" t="s">
        <v>44</v>
      </c>
      <c r="C85" s="21"/>
      <c r="D85" s="2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15.75">
      <c r="A86" s="9"/>
      <c r="B86" s="21" t="s">
        <v>254</v>
      </c>
      <c r="C86" s="21"/>
      <c r="D86" s="2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15.75">
      <c r="A87" s="9"/>
      <c r="B87" s="21" t="s">
        <v>46</v>
      </c>
      <c r="C87" s="21"/>
      <c r="D87" s="2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5.75">
      <c r="A88" s="9"/>
      <c r="B88" s="21" t="s">
        <v>255</v>
      </c>
      <c r="C88" s="21"/>
      <c r="D88" s="2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15.75">
      <c r="A89" s="9">
        <v>244</v>
      </c>
      <c r="B89" s="21" t="s">
        <v>78</v>
      </c>
      <c r="C89" s="21"/>
      <c r="D89" s="21"/>
      <c r="E89" s="9">
        <v>180</v>
      </c>
      <c r="F89" s="9"/>
      <c r="G89" s="9">
        <v>21.92</v>
      </c>
      <c r="H89" s="9">
        <v>24.08</v>
      </c>
      <c r="I89" s="9">
        <v>18.260000000000002</v>
      </c>
      <c r="J89" s="9">
        <v>377.47</v>
      </c>
      <c r="K89" s="9">
        <v>0.05</v>
      </c>
      <c r="L89" s="9">
        <v>0</v>
      </c>
      <c r="M89" s="9">
        <v>0</v>
      </c>
      <c r="N89" s="9">
        <v>3.86</v>
      </c>
      <c r="O89" s="9">
        <v>128.91999999999999</v>
      </c>
      <c r="P89" s="9">
        <v>287.5</v>
      </c>
      <c r="Q89" s="9">
        <v>42.6</v>
      </c>
      <c r="R89" s="9">
        <v>0.1</v>
      </c>
    </row>
    <row r="90" spans="1:18" ht="15.75">
      <c r="A90" s="9"/>
      <c r="B90" s="21" t="s">
        <v>71</v>
      </c>
      <c r="C90" s="21"/>
      <c r="D90" s="2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5.75">
      <c r="A91" s="9"/>
      <c r="B91" s="21" t="s">
        <v>72</v>
      </c>
      <c r="C91" s="21"/>
      <c r="D91" s="2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5.75">
      <c r="A92" s="9"/>
      <c r="B92" s="21" t="s">
        <v>46</v>
      </c>
      <c r="C92" s="21"/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15.75">
      <c r="A93" s="9"/>
      <c r="B93" s="18" t="s">
        <v>70</v>
      </c>
      <c r="C93" s="19"/>
      <c r="D93" s="20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15.75">
      <c r="A94" s="9"/>
      <c r="B94" s="18" t="s">
        <v>73</v>
      </c>
      <c r="C94" s="19"/>
      <c r="D94" s="20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15.75">
      <c r="A95" s="9"/>
      <c r="B95" s="18" t="s">
        <v>74</v>
      </c>
      <c r="C95" s="19"/>
      <c r="D95" s="20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5.75">
      <c r="A96" s="9">
        <v>20</v>
      </c>
      <c r="B96" s="18" t="s">
        <v>75</v>
      </c>
      <c r="C96" s="19"/>
      <c r="D96" s="20"/>
      <c r="E96" s="9">
        <v>80</v>
      </c>
      <c r="F96" s="9"/>
      <c r="G96" s="9">
        <v>0.72</v>
      </c>
      <c r="H96" s="9">
        <v>0.09</v>
      </c>
      <c r="I96" s="9">
        <v>2.25</v>
      </c>
      <c r="J96" s="9">
        <v>12.69</v>
      </c>
      <c r="K96" s="9">
        <v>0.03</v>
      </c>
      <c r="L96" s="9">
        <v>4.2</v>
      </c>
      <c r="M96" s="9">
        <v>0</v>
      </c>
      <c r="N96" s="9">
        <v>0.3</v>
      </c>
      <c r="O96" s="9">
        <v>9.3000000000000007</v>
      </c>
      <c r="P96" s="9">
        <v>16.8</v>
      </c>
      <c r="Q96" s="9">
        <v>10.199999999999999</v>
      </c>
      <c r="R96" s="9">
        <v>0.42</v>
      </c>
    </row>
    <row r="97" spans="1:18" ht="15.75">
      <c r="A97" s="9"/>
      <c r="B97" s="18" t="s">
        <v>177</v>
      </c>
      <c r="C97" s="19"/>
      <c r="D97" s="20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5.75">
      <c r="A98" s="9"/>
      <c r="B98" s="18" t="s">
        <v>46</v>
      </c>
      <c r="C98" s="19"/>
      <c r="D98" s="20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5.75">
      <c r="A99" s="9">
        <v>648</v>
      </c>
      <c r="B99" s="18" t="s">
        <v>76</v>
      </c>
      <c r="C99" s="19"/>
      <c r="D99" s="20"/>
      <c r="E99" s="9">
        <v>200</v>
      </c>
      <c r="F99" s="9"/>
      <c r="G99" s="9">
        <v>0.24</v>
      </c>
      <c r="H99" s="9">
        <v>0.12</v>
      </c>
      <c r="I99" s="9">
        <v>28.52</v>
      </c>
      <c r="J99" s="9">
        <v>145.08000000000001</v>
      </c>
      <c r="K99" s="9">
        <v>0.01</v>
      </c>
      <c r="L99" s="9">
        <v>0.9</v>
      </c>
      <c r="M99" s="9">
        <v>0</v>
      </c>
      <c r="N99" s="9">
        <v>0.4</v>
      </c>
      <c r="O99" s="9">
        <v>14.18</v>
      </c>
      <c r="P99" s="9">
        <v>4.4000000000000004</v>
      </c>
      <c r="Q99" s="9">
        <v>5.14</v>
      </c>
      <c r="R99" s="9">
        <v>0.95</v>
      </c>
    </row>
    <row r="100" spans="1:18" ht="27.75" customHeight="1">
      <c r="A100" s="9"/>
      <c r="B100" s="22" t="s">
        <v>233</v>
      </c>
      <c r="C100" s="23"/>
      <c r="D100" s="24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5.75">
      <c r="A101" s="9"/>
      <c r="B101" s="18" t="s">
        <v>57</v>
      </c>
      <c r="C101" s="19"/>
      <c r="D101" s="20"/>
      <c r="E101" s="9">
        <v>60</v>
      </c>
      <c r="F101" s="9"/>
      <c r="G101" s="10">
        <v>3.82</v>
      </c>
      <c r="H101" s="9">
        <v>0.84</v>
      </c>
      <c r="I101" s="9">
        <v>19.760000000000002</v>
      </c>
      <c r="J101" s="9">
        <v>138.72</v>
      </c>
      <c r="K101" s="9">
        <v>0.17</v>
      </c>
      <c r="L101" s="9">
        <v>0</v>
      </c>
      <c r="M101" s="9">
        <v>0</v>
      </c>
      <c r="N101" s="9">
        <v>1.1200000000000001</v>
      </c>
      <c r="O101" s="9">
        <v>26</v>
      </c>
      <c r="P101" s="9">
        <v>136</v>
      </c>
      <c r="Q101" s="9">
        <v>43.2</v>
      </c>
      <c r="R101" s="9">
        <v>2.72</v>
      </c>
    </row>
    <row r="102" spans="1:18" ht="15.75">
      <c r="A102" s="9"/>
      <c r="B102" s="25" t="s">
        <v>60</v>
      </c>
      <c r="C102" s="26"/>
      <c r="D102" s="27"/>
      <c r="E102" s="9"/>
      <c r="F102" s="9"/>
      <c r="G102" s="14">
        <f>SUM(G82:G101)</f>
        <v>28.9</v>
      </c>
      <c r="H102" s="14">
        <f t="shared" ref="H102:R102" si="15">SUM(H82:H101)</f>
        <v>30.33</v>
      </c>
      <c r="I102" s="14">
        <f t="shared" si="15"/>
        <v>84.37</v>
      </c>
      <c r="J102" s="14">
        <f t="shared" si="15"/>
        <v>791.86</v>
      </c>
      <c r="K102" s="14">
        <f t="shared" si="15"/>
        <v>0.35000000000000003</v>
      </c>
      <c r="L102" s="14">
        <f t="shared" si="15"/>
        <v>13.500000000000002</v>
      </c>
      <c r="M102" s="14">
        <f t="shared" si="15"/>
        <v>0</v>
      </c>
      <c r="N102" s="14">
        <f t="shared" si="15"/>
        <v>7.18</v>
      </c>
      <c r="O102" s="14">
        <f t="shared" si="15"/>
        <v>211.4</v>
      </c>
      <c r="P102" s="14">
        <f t="shared" si="15"/>
        <v>501.4</v>
      </c>
      <c r="Q102" s="14">
        <f t="shared" si="15"/>
        <v>125.34</v>
      </c>
      <c r="R102" s="14">
        <f t="shared" si="15"/>
        <v>5.09</v>
      </c>
    </row>
    <row r="103" spans="1:18" ht="15.75">
      <c r="A103" s="9"/>
      <c r="B103" s="28" t="s">
        <v>229</v>
      </c>
      <c r="C103" s="29"/>
      <c r="D103" s="30"/>
      <c r="E103" s="9"/>
      <c r="F103" s="9"/>
      <c r="G103" s="10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5.75">
      <c r="A104" s="9"/>
      <c r="B104" s="18" t="s">
        <v>234</v>
      </c>
      <c r="C104" s="19"/>
      <c r="D104" s="20"/>
      <c r="E104" s="9">
        <v>100</v>
      </c>
      <c r="F104" s="9"/>
      <c r="G104" s="10">
        <v>3.82</v>
      </c>
      <c r="H104" s="9">
        <v>0.84</v>
      </c>
      <c r="I104" s="9">
        <v>19.760000000000002</v>
      </c>
      <c r="J104" s="9">
        <v>138.72</v>
      </c>
      <c r="K104" s="9">
        <v>0.17</v>
      </c>
      <c r="L104" s="9">
        <v>0</v>
      </c>
      <c r="M104" s="9">
        <v>0</v>
      </c>
      <c r="N104" s="9">
        <v>1.1200000000000001</v>
      </c>
      <c r="O104" s="9">
        <v>26</v>
      </c>
      <c r="P104" s="9">
        <v>136</v>
      </c>
      <c r="Q104" s="9">
        <v>43.2</v>
      </c>
      <c r="R104" s="9">
        <v>2.72</v>
      </c>
    </row>
    <row r="105" spans="1:18" ht="15.75">
      <c r="A105" s="9"/>
      <c r="B105" s="18" t="s">
        <v>158</v>
      </c>
      <c r="C105" s="19"/>
      <c r="D105" s="20"/>
      <c r="E105" s="9">
        <v>60</v>
      </c>
      <c r="F105" s="9"/>
      <c r="G105" s="9">
        <v>4.6399999999999997</v>
      </c>
      <c r="H105" s="9">
        <v>5.9</v>
      </c>
      <c r="I105" s="9">
        <v>0</v>
      </c>
      <c r="J105" s="9">
        <v>71.66</v>
      </c>
      <c r="K105" s="9">
        <v>6.0000000000000001E-3</v>
      </c>
      <c r="L105" s="9">
        <v>0.14000000000000001</v>
      </c>
      <c r="M105" s="9">
        <v>0.04</v>
      </c>
      <c r="N105" s="9">
        <v>0.4</v>
      </c>
      <c r="O105" s="9">
        <v>200</v>
      </c>
      <c r="P105" s="9">
        <v>120</v>
      </c>
      <c r="Q105" s="9">
        <v>11</v>
      </c>
      <c r="R105" s="9">
        <v>0.03</v>
      </c>
    </row>
    <row r="106" spans="1:18" ht="15.75">
      <c r="A106" s="9"/>
      <c r="B106" s="17" t="s">
        <v>186</v>
      </c>
      <c r="C106" s="17"/>
      <c r="D106" s="17"/>
      <c r="E106" s="9"/>
      <c r="F106" s="9"/>
      <c r="G106" s="14">
        <f>G80+G102+G104+G105</f>
        <v>74.260000000000005</v>
      </c>
      <c r="H106" s="14">
        <f t="shared" ref="H106:R106" si="16">H80+H102+H104+H105</f>
        <v>61.17</v>
      </c>
      <c r="I106" s="14">
        <f t="shared" si="16"/>
        <v>192.98</v>
      </c>
      <c r="J106" s="14">
        <f t="shared" si="16"/>
        <v>1726.15</v>
      </c>
      <c r="K106" s="14">
        <f t="shared" si="16"/>
        <v>1.3919999999999999</v>
      </c>
      <c r="L106" s="14">
        <f t="shared" si="16"/>
        <v>26.080000000000002</v>
      </c>
      <c r="M106" s="14">
        <f t="shared" si="16"/>
        <v>0.20500000000000002</v>
      </c>
      <c r="N106" s="14">
        <f t="shared" si="16"/>
        <v>11.17</v>
      </c>
      <c r="O106" s="14">
        <f t="shared" si="16"/>
        <v>1075.8</v>
      </c>
      <c r="P106" s="14">
        <f t="shared" si="16"/>
        <v>1410.52</v>
      </c>
      <c r="Q106" s="14">
        <f t="shared" si="16"/>
        <v>272.14</v>
      </c>
      <c r="R106" s="14">
        <f t="shared" si="16"/>
        <v>11.96</v>
      </c>
    </row>
    <row r="107" spans="1:18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>
      <c r="A108" s="7"/>
      <c r="B108" s="32" t="s">
        <v>88</v>
      </c>
      <c r="C108" s="33"/>
      <c r="D108" s="34"/>
      <c r="E108" s="37" t="s">
        <v>8</v>
      </c>
      <c r="F108" s="38"/>
      <c r="G108" s="38"/>
      <c r="H108" s="38"/>
      <c r="I108" s="39"/>
      <c r="J108" s="7" t="s">
        <v>9</v>
      </c>
      <c r="K108" s="37" t="s">
        <v>10</v>
      </c>
      <c r="L108" s="38"/>
      <c r="M108" s="38"/>
      <c r="N108" s="39"/>
      <c r="O108" s="37" t="s">
        <v>11</v>
      </c>
      <c r="P108" s="38"/>
      <c r="Q108" s="38"/>
      <c r="R108" s="39"/>
    </row>
    <row r="109" spans="1:18" ht="31.5">
      <c r="A109" s="7" t="s">
        <v>29</v>
      </c>
      <c r="B109" s="35" t="s">
        <v>7</v>
      </c>
      <c r="C109" s="35"/>
      <c r="D109" s="35"/>
      <c r="E109" s="8" t="s">
        <v>12</v>
      </c>
      <c r="F109" s="7" t="s">
        <v>13</v>
      </c>
      <c r="G109" s="7" t="s">
        <v>14</v>
      </c>
      <c r="H109" s="7" t="s">
        <v>15</v>
      </c>
      <c r="I109" s="7" t="s">
        <v>16</v>
      </c>
      <c r="J109" s="7" t="s">
        <v>17</v>
      </c>
      <c r="K109" s="7" t="s">
        <v>18</v>
      </c>
      <c r="L109" s="7" t="s">
        <v>19</v>
      </c>
      <c r="M109" s="7" t="s">
        <v>20</v>
      </c>
      <c r="N109" s="7" t="s">
        <v>21</v>
      </c>
      <c r="O109" s="7" t="s">
        <v>22</v>
      </c>
      <c r="P109" s="7" t="s">
        <v>23</v>
      </c>
      <c r="Q109" s="7" t="s">
        <v>24</v>
      </c>
      <c r="R109" s="7" t="s">
        <v>25</v>
      </c>
    </row>
    <row r="110" spans="1:18" ht="15.75">
      <c r="A110" s="9"/>
      <c r="B110" s="36" t="s">
        <v>27</v>
      </c>
      <c r="C110" s="36"/>
      <c r="D110" s="36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5.75">
      <c r="A111" s="9">
        <v>211</v>
      </c>
      <c r="B111" s="21" t="s">
        <v>250</v>
      </c>
      <c r="C111" s="21"/>
      <c r="D111" s="21"/>
      <c r="E111" s="9" t="s">
        <v>189</v>
      </c>
      <c r="F111" s="9"/>
      <c r="G111" s="9">
        <v>16.41</v>
      </c>
      <c r="H111" s="9">
        <v>22.46</v>
      </c>
      <c r="I111" s="10">
        <v>2.2999999999999998</v>
      </c>
      <c r="J111" s="10">
        <v>277</v>
      </c>
      <c r="K111" s="9">
        <v>7.1999999999999995E-2</v>
      </c>
      <c r="L111" s="9">
        <v>1.05</v>
      </c>
      <c r="M111" s="9">
        <v>5.3999999999999999E-2</v>
      </c>
      <c r="N111" s="9">
        <v>0.81</v>
      </c>
      <c r="O111" s="9">
        <v>120.4</v>
      </c>
      <c r="P111" s="9">
        <v>106.4</v>
      </c>
      <c r="Q111" s="9">
        <v>18.27</v>
      </c>
      <c r="R111" s="9">
        <v>0.42</v>
      </c>
    </row>
    <row r="112" spans="1:18" ht="15.75">
      <c r="A112" s="9"/>
      <c r="B112" s="21" t="s">
        <v>79</v>
      </c>
      <c r="C112" s="21"/>
      <c r="D112" s="2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5.75">
      <c r="A113" s="9"/>
      <c r="B113" s="21" t="s">
        <v>80</v>
      </c>
      <c r="C113" s="21"/>
      <c r="D113" s="2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20.25" customHeight="1">
      <c r="A114" s="9"/>
      <c r="B114" s="49" t="s">
        <v>202</v>
      </c>
      <c r="C114" s="50"/>
      <c r="D114" s="5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5.75">
      <c r="A115" s="9"/>
      <c r="B115" s="21" t="s">
        <v>33</v>
      </c>
      <c r="C115" s="21"/>
      <c r="D115" s="2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5.75">
      <c r="A116" s="9">
        <v>20</v>
      </c>
      <c r="B116" s="21" t="s">
        <v>253</v>
      </c>
      <c r="C116" s="21"/>
      <c r="D116" s="21"/>
      <c r="E116" s="9">
        <v>100</v>
      </c>
      <c r="F116" s="9"/>
      <c r="G116" s="9">
        <v>0.72</v>
      </c>
      <c r="H116" s="9">
        <v>0.09</v>
      </c>
      <c r="I116" s="9">
        <v>2.25</v>
      </c>
      <c r="J116" s="9">
        <v>12.69</v>
      </c>
      <c r="K116" s="9">
        <v>0.03</v>
      </c>
      <c r="L116" s="9">
        <v>4.7</v>
      </c>
      <c r="M116" s="9">
        <v>0</v>
      </c>
      <c r="N116" s="9">
        <v>0.2</v>
      </c>
      <c r="O116" s="9">
        <v>22.3</v>
      </c>
      <c r="P116" s="9">
        <v>31</v>
      </c>
      <c r="Q116" s="9">
        <v>13.2</v>
      </c>
      <c r="R116" s="9">
        <v>0.6</v>
      </c>
    </row>
    <row r="117" spans="1:18" ht="15.75">
      <c r="A117" s="9">
        <v>15</v>
      </c>
      <c r="B117" s="21" t="s">
        <v>35</v>
      </c>
      <c r="C117" s="21"/>
      <c r="D117" s="21"/>
      <c r="E117" s="9">
        <v>20</v>
      </c>
      <c r="F117" s="9"/>
      <c r="G117" s="9">
        <v>4.6399999999999997</v>
      </c>
      <c r="H117" s="9">
        <v>5.9</v>
      </c>
      <c r="I117" s="9">
        <v>0</v>
      </c>
      <c r="J117" s="9">
        <v>71.66</v>
      </c>
      <c r="K117" s="9">
        <v>6.0000000000000001E-3</v>
      </c>
      <c r="L117" s="9">
        <v>0.14000000000000001</v>
      </c>
      <c r="M117" s="9">
        <v>0.04</v>
      </c>
      <c r="N117" s="9">
        <v>0.4</v>
      </c>
      <c r="O117" s="9">
        <v>200</v>
      </c>
      <c r="P117" s="9">
        <v>120</v>
      </c>
      <c r="Q117" s="9">
        <v>11</v>
      </c>
      <c r="R117" s="9">
        <v>0.03</v>
      </c>
    </row>
    <row r="118" spans="1:18" ht="15.75">
      <c r="A118" s="9"/>
      <c r="B118" s="21" t="s">
        <v>36</v>
      </c>
      <c r="C118" s="21"/>
      <c r="D118" s="21"/>
      <c r="E118" s="9">
        <v>40</v>
      </c>
      <c r="F118" s="9"/>
      <c r="G118" s="9">
        <v>3.16</v>
      </c>
      <c r="H118" s="9">
        <v>0.4</v>
      </c>
      <c r="I118" s="9">
        <v>19.32</v>
      </c>
      <c r="J118" s="9">
        <v>93.52</v>
      </c>
      <c r="K118" s="9">
        <v>0.14000000000000001</v>
      </c>
      <c r="L118" s="9">
        <v>0</v>
      </c>
      <c r="M118" s="9">
        <v>0</v>
      </c>
      <c r="N118" s="9">
        <v>0.97</v>
      </c>
      <c r="O118" s="9">
        <v>20.2</v>
      </c>
      <c r="P118" s="9">
        <v>96</v>
      </c>
      <c r="Q118" s="9">
        <v>15.4</v>
      </c>
      <c r="R118" s="9">
        <v>0.41</v>
      </c>
    </row>
    <row r="119" spans="1:18" ht="15.75">
      <c r="A119" s="9">
        <v>377</v>
      </c>
      <c r="B119" s="21" t="s">
        <v>37</v>
      </c>
      <c r="C119" s="21"/>
      <c r="D119" s="21"/>
      <c r="E119" s="9" t="s">
        <v>38</v>
      </c>
      <c r="F119" s="9"/>
      <c r="G119" s="9">
        <v>0.53</v>
      </c>
      <c r="H119" s="9">
        <v>0</v>
      </c>
      <c r="I119" s="9">
        <v>9.8699999999999992</v>
      </c>
      <c r="J119" s="10">
        <v>41.6</v>
      </c>
      <c r="K119" s="9">
        <v>0</v>
      </c>
      <c r="L119" s="9">
        <v>2.2000000000000002</v>
      </c>
      <c r="M119" s="9">
        <v>0</v>
      </c>
      <c r="N119" s="9">
        <v>0.06</v>
      </c>
      <c r="O119" s="9">
        <v>16</v>
      </c>
      <c r="P119" s="9">
        <v>8</v>
      </c>
      <c r="Q119" s="9">
        <v>6</v>
      </c>
      <c r="R119" s="9">
        <v>0.8</v>
      </c>
    </row>
    <row r="120" spans="1:18" ht="15.75">
      <c r="A120" s="9"/>
      <c r="B120" s="21" t="s">
        <v>39</v>
      </c>
      <c r="C120" s="21"/>
      <c r="D120" s="2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5.75">
      <c r="A121" s="9"/>
      <c r="B121" s="21" t="s">
        <v>58</v>
      </c>
      <c r="C121" s="21"/>
      <c r="D121" s="2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5.75">
      <c r="A122" s="9"/>
      <c r="B122" s="17" t="s">
        <v>59</v>
      </c>
      <c r="C122" s="17"/>
      <c r="D122" s="17"/>
      <c r="E122" s="9"/>
      <c r="F122" s="9"/>
      <c r="G122" s="11">
        <f t="shared" ref="G122" si="17">SUM(G110:G121)</f>
        <v>25.46</v>
      </c>
      <c r="H122" s="11">
        <f t="shared" ref="H122" si="18">SUM(H110:H121)</f>
        <v>28.85</v>
      </c>
      <c r="I122" s="11">
        <f t="shared" ref="I122" si="19">SUM(I110:I121)</f>
        <v>33.74</v>
      </c>
      <c r="J122" s="11">
        <f t="shared" ref="J122" si="20">SUM(J110:J121)</f>
        <v>496.47</v>
      </c>
      <c r="K122" s="11">
        <f t="shared" ref="K122" si="21">SUM(K110:K121)</f>
        <v>0.248</v>
      </c>
      <c r="L122" s="11">
        <f t="shared" ref="L122" si="22">SUM(L110:L121)</f>
        <v>8.09</v>
      </c>
      <c r="M122" s="11">
        <f t="shared" ref="M122" si="23">SUM(M110:M121)</f>
        <v>9.4E-2</v>
      </c>
      <c r="N122" s="11">
        <f t="shared" ref="N122" si="24">SUM(N110:N121)</f>
        <v>2.44</v>
      </c>
      <c r="O122" s="11">
        <f t="shared" ref="O122" si="25">SUM(O110:O121)</f>
        <v>378.90000000000003</v>
      </c>
      <c r="P122" s="11">
        <f t="shared" ref="P122" si="26">SUM(P110:P121)</f>
        <v>361.4</v>
      </c>
      <c r="Q122" s="11">
        <f t="shared" ref="Q122" si="27">SUM(Q110:Q121)</f>
        <v>63.87</v>
      </c>
      <c r="R122" s="11">
        <f t="shared" ref="R122" si="28">SUM(R110:R121)</f>
        <v>2.2599999999999998</v>
      </c>
    </row>
    <row r="123" spans="1:18" ht="15.75">
      <c r="A123" s="9"/>
      <c r="B123" s="28" t="s">
        <v>40</v>
      </c>
      <c r="C123" s="29"/>
      <c r="D123" s="30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5.75">
      <c r="A124" s="9">
        <v>104</v>
      </c>
      <c r="B124" s="21" t="s">
        <v>232</v>
      </c>
      <c r="C124" s="21"/>
      <c r="D124" s="21"/>
      <c r="E124" s="9">
        <v>250</v>
      </c>
      <c r="F124" s="9"/>
      <c r="G124" s="9">
        <v>2.2799999999999998</v>
      </c>
      <c r="H124" s="9">
        <v>2.33</v>
      </c>
      <c r="I124" s="9">
        <v>11.25</v>
      </c>
      <c r="J124" s="9">
        <v>75.03</v>
      </c>
      <c r="K124" s="9">
        <v>0.03</v>
      </c>
      <c r="L124" s="9">
        <v>4.2</v>
      </c>
      <c r="M124" s="9">
        <v>0</v>
      </c>
      <c r="N124" s="9">
        <v>2.5</v>
      </c>
      <c r="O124" s="9">
        <v>14</v>
      </c>
      <c r="P124" s="9">
        <v>19.7</v>
      </c>
      <c r="Q124" s="9">
        <v>8.3000000000000007</v>
      </c>
      <c r="R124" s="9">
        <v>0.31</v>
      </c>
    </row>
    <row r="125" spans="1:18" ht="15.75">
      <c r="A125" s="9"/>
      <c r="B125" s="21" t="s">
        <v>260</v>
      </c>
      <c r="C125" s="21"/>
      <c r="D125" s="2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5.75">
      <c r="A126" s="9"/>
      <c r="B126" s="21" t="s">
        <v>148</v>
      </c>
      <c r="C126" s="21"/>
      <c r="D126" s="2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5.75">
      <c r="A127" s="9"/>
      <c r="B127" s="21" t="s">
        <v>261</v>
      </c>
      <c r="C127" s="21"/>
      <c r="D127" s="2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15.75">
      <c r="A128" s="9"/>
      <c r="B128" s="21" t="s">
        <v>182</v>
      </c>
      <c r="C128" s="21"/>
      <c r="D128" s="2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30" customHeight="1">
      <c r="A129" s="9"/>
      <c r="B129" s="22" t="s">
        <v>262</v>
      </c>
      <c r="C129" s="23"/>
      <c r="D129" s="24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5.75">
      <c r="A130" s="9">
        <v>302</v>
      </c>
      <c r="B130" s="21" t="s">
        <v>216</v>
      </c>
      <c r="C130" s="21"/>
      <c r="D130" s="21"/>
      <c r="E130" s="9">
        <v>150</v>
      </c>
      <c r="F130" s="9"/>
      <c r="G130" s="9">
        <v>8.9</v>
      </c>
      <c r="H130" s="9">
        <v>2.4</v>
      </c>
      <c r="I130" s="9">
        <v>39.840000000000003</v>
      </c>
      <c r="J130" s="9">
        <v>231.86</v>
      </c>
      <c r="K130" s="9">
        <v>0.03</v>
      </c>
      <c r="L130" s="9">
        <v>0</v>
      </c>
      <c r="M130" s="9">
        <v>0.04</v>
      </c>
      <c r="N130" s="9">
        <v>2.5499999999999998</v>
      </c>
      <c r="O130" s="9">
        <v>17.04</v>
      </c>
      <c r="P130" s="9">
        <v>82.38</v>
      </c>
      <c r="Q130" s="9">
        <v>27.89</v>
      </c>
      <c r="R130" s="9">
        <v>0.59</v>
      </c>
    </row>
    <row r="131" spans="1:18" ht="15.75">
      <c r="A131" s="9"/>
      <c r="B131" s="21" t="s">
        <v>203</v>
      </c>
      <c r="C131" s="21"/>
      <c r="D131" s="2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5.75">
      <c r="A132" s="9"/>
      <c r="B132" s="21" t="s">
        <v>204</v>
      </c>
      <c r="C132" s="21"/>
      <c r="D132" s="2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5.75">
      <c r="A133" s="9">
        <v>255</v>
      </c>
      <c r="B133" s="21" t="s">
        <v>81</v>
      </c>
      <c r="C133" s="21"/>
      <c r="D133" s="21"/>
      <c r="E133" s="9" t="s">
        <v>82</v>
      </c>
      <c r="F133" s="9"/>
      <c r="G133" s="9">
        <v>13.5</v>
      </c>
      <c r="H133" s="9">
        <v>9.1999999999999993</v>
      </c>
      <c r="I133" s="9">
        <v>8.6</v>
      </c>
      <c r="J133" s="10">
        <v>171.2</v>
      </c>
      <c r="K133" s="9">
        <v>0</v>
      </c>
      <c r="L133" s="9">
        <v>0</v>
      </c>
      <c r="M133" s="9">
        <v>0.13</v>
      </c>
      <c r="N133" s="9">
        <v>6.2E-2</v>
      </c>
      <c r="O133" s="9">
        <v>233.24</v>
      </c>
      <c r="P133" s="9">
        <v>239.32</v>
      </c>
      <c r="Q133" s="9">
        <v>17.47</v>
      </c>
      <c r="R133" s="9">
        <v>0</v>
      </c>
    </row>
    <row r="134" spans="1:18" ht="15.75">
      <c r="A134" s="9"/>
      <c r="B134" s="18" t="s">
        <v>83</v>
      </c>
      <c r="C134" s="19"/>
      <c r="D134" s="20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5.75">
      <c r="A135" s="9"/>
      <c r="B135" s="18" t="s">
        <v>84</v>
      </c>
      <c r="C135" s="19"/>
      <c r="D135" s="20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5.75">
      <c r="A136" s="9"/>
      <c r="B136" s="18" t="s">
        <v>85</v>
      </c>
      <c r="C136" s="19"/>
      <c r="D136" s="20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5.75">
      <c r="A137" s="9"/>
      <c r="B137" s="18" t="s">
        <v>70</v>
      </c>
      <c r="C137" s="19"/>
      <c r="D137" s="20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5.75">
      <c r="A138" s="9"/>
      <c r="B138" s="18" t="s">
        <v>86</v>
      </c>
      <c r="C138" s="19"/>
      <c r="D138" s="20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5.75">
      <c r="A139" s="9">
        <v>45</v>
      </c>
      <c r="B139" s="18" t="s">
        <v>51</v>
      </c>
      <c r="C139" s="19"/>
      <c r="D139" s="20"/>
      <c r="E139" s="9">
        <v>80</v>
      </c>
      <c r="F139" s="9"/>
      <c r="G139" s="9">
        <v>1.33</v>
      </c>
      <c r="H139" s="9">
        <v>6.08</v>
      </c>
      <c r="I139" s="9">
        <v>8.52</v>
      </c>
      <c r="J139" s="9">
        <v>94.12</v>
      </c>
      <c r="K139" s="9">
        <v>1.4999999999999999E-2</v>
      </c>
      <c r="L139" s="9">
        <v>11.31</v>
      </c>
      <c r="M139" s="9">
        <v>0</v>
      </c>
      <c r="N139" s="9">
        <v>0</v>
      </c>
      <c r="O139" s="9">
        <v>17.309999999999999</v>
      </c>
      <c r="P139" s="9">
        <v>16.649999999999999</v>
      </c>
      <c r="Q139" s="9">
        <v>16.98</v>
      </c>
      <c r="R139" s="9">
        <v>0.3</v>
      </c>
    </row>
    <row r="140" spans="1:18" ht="15.75">
      <c r="A140" s="9"/>
      <c r="B140" s="18" t="s">
        <v>52</v>
      </c>
      <c r="C140" s="19"/>
      <c r="D140" s="20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5.75">
      <c r="A141" s="9"/>
      <c r="B141" s="18" t="s">
        <v>44</v>
      </c>
      <c r="C141" s="19"/>
      <c r="D141" s="20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5.75">
      <c r="A142" s="9"/>
      <c r="B142" s="18" t="s">
        <v>53</v>
      </c>
      <c r="C142" s="19"/>
      <c r="D142" s="20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5.75">
      <c r="A143" s="9"/>
      <c r="B143" s="18" t="s">
        <v>54</v>
      </c>
      <c r="C143" s="19"/>
      <c r="D143" s="20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5.75">
      <c r="A144" s="9"/>
      <c r="B144" s="18" t="s">
        <v>46</v>
      </c>
      <c r="C144" s="19"/>
      <c r="D144" s="20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5.75">
      <c r="A145" s="9">
        <v>338</v>
      </c>
      <c r="B145" s="18" t="s">
        <v>55</v>
      </c>
      <c r="C145" s="19"/>
      <c r="D145" s="20"/>
      <c r="E145" s="9">
        <v>200</v>
      </c>
      <c r="F145" s="9"/>
      <c r="G145" s="9">
        <v>0.52</v>
      </c>
      <c r="H145" s="9">
        <v>0.18</v>
      </c>
      <c r="I145" s="9">
        <v>24.84</v>
      </c>
      <c r="J145" s="9">
        <v>102.9</v>
      </c>
      <c r="K145" s="9">
        <v>0.01</v>
      </c>
      <c r="L145" s="9">
        <v>0.9</v>
      </c>
      <c r="M145" s="9">
        <v>0</v>
      </c>
      <c r="N145" s="9">
        <v>0.4</v>
      </c>
      <c r="O145" s="9">
        <v>14.18</v>
      </c>
      <c r="P145" s="9">
        <v>4.4000000000000004</v>
      </c>
      <c r="Q145" s="9">
        <v>5.14</v>
      </c>
      <c r="R145" s="9">
        <v>0.95</v>
      </c>
    </row>
    <row r="146" spans="1:18" ht="32.25" customHeight="1">
      <c r="A146" s="9"/>
      <c r="B146" s="22" t="s">
        <v>236</v>
      </c>
      <c r="C146" s="23"/>
      <c r="D146" s="24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5.75">
      <c r="A147" s="9"/>
      <c r="B147" s="18" t="s">
        <v>57</v>
      </c>
      <c r="C147" s="19"/>
      <c r="D147" s="20"/>
      <c r="E147" s="9">
        <v>60</v>
      </c>
      <c r="F147" s="9"/>
      <c r="G147" s="10">
        <v>3.82</v>
      </c>
      <c r="H147" s="9">
        <v>0.84</v>
      </c>
      <c r="I147" s="9">
        <v>19.760000000000002</v>
      </c>
      <c r="J147" s="9">
        <v>138.72</v>
      </c>
      <c r="K147" s="9">
        <v>0.17</v>
      </c>
      <c r="L147" s="9">
        <v>0</v>
      </c>
      <c r="M147" s="9">
        <v>0</v>
      </c>
      <c r="N147" s="9">
        <v>1.1200000000000001</v>
      </c>
      <c r="O147" s="9">
        <v>26</v>
      </c>
      <c r="P147" s="9">
        <v>136</v>
      </c>
      <c r="Q147" s="9">
        <v>43.2</v>
      </c>
      <c r="R147" s="9">
        <v>2.72</v>
      </c>
    </row>
    <row r="148" spans="1:18" ht="15.75">
      <c r="A148" s="9"/>
      <c r="B148" s="25" t="s">
        <v>60</v>
      </c>
      <c r="C148" s="26"/>
      <c r="D148" s="27"/>
      <c r="E148" s="9"/>
      <c r="F148" s="9"/>
      <c r="G148" s="11">
        <f>SUM(G124:G147)</f>
        <v>30.349999999999998</v>
      </c>
      <c r="H148" s="11">
        <f t="shared" ref="H148:R148" si="29">SUM(H124:H147)</f>
        <v>21.029999999999998</v>
      </c>
      <c r="I148" s="11">
        <f t="shared" si="29"/>
        <v>112.81000000000002</v>
      </c>
      <c r="J148" s="11">
        <f t="shared" si="29"/>
        <v>813.83</v>
      </c>
      <c r="K148" s="11">
        <f t="shared" si="29"/>
        <v>0.255</v>
      </c>
      <c r="L148" s="11">
        <f t="shared" si="29"/>
        <v>16.41</v>
      </c>
      <c r="M148" s="11">
        <f t="shared" si="29"/>
        <v>0.17</v>
      </c>
      <c r="N148" s="11">
        <f t="shared" si="29"/>
        <v>6.6320000000000006</v>
      </c>
      <c r="O148" s="11">
        <f t="shared" si="29"/>
        <v>321.77000000000004</v>
      </c>
      <c r="P148" s="11">
        <f t="shared" si="29"/>
        <v>498.44999999999993</v>
      </c>
      <c r="Q148" s="11">
        <f t="shared" si="29"/>
        <v>118.98</v>
      </c>
      <c r="R148" s="11">
        <f t="shared" si="29"/>
        <v>4.87</v>
      </c>
    </row>
    <row r="149" spans="1:18" ht="15.75">
      <c r="A149" s="9"/>
      <c r="B149" s="28" t="s">
        <v>229</v>
      </c>
      <c r="C149" s="29"/>
      <c r="D149" s="30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5.75">
      <c r="A150" s="9"/>
      <c r="B150" s="18" t="s">
        <v>237</v>
      </c>
      <c r="C150" s="19"/>
      <c r="D150" s="20"/>
      <c r="E150" s="9">
        <v>60</v>
      </c>
      <c r="F150" s="9"/>
      <c r="G150" s="10">
        <v>3.82</v>
      </c>
      <c r="H150" s="9">
        <v>0.84</v>
      </c>
      <c r="I150" s="9">
        <v>19.760000000000002</v>
      </c>
      <c r="J150" s="9">
        <v>138.72</v>
      </c>
      <c r="K150" s="9">
        <v>0.17</v>
      </c>
      <c r="L150" s="9">
        <v>0</v>
      </c>
      <c r="M150" s="9">
        <v>0</v>
      </c>
      <c r="N150" s="9">
        <v>1.1200000000000001</v>
      </c>
      <c r="O150" s="9">
        <v>26</v>
      </c>
      <c r="P150" s="9">
        <v>136</v>
      </c>
      <c r="Q150" s="9">
        <v>43.2</v>
      </c>
      <c r="R150" s="9">
        <v>2.72</v>
      </c>
    </row>
    <row r="151" spans="1:18" ht="15.75">
      <c r="A151" s="9"/>
      <c r="B151" s="18" t="s">
        <v>238</v>
      </c>
      <c r="C151" s="19"/>
      <c r="D151" s="20"/>
      <c r="E151" s="9">
        <v>200</v>
      </c>
      <c r="F151" s="9"/>
      <c r="G151" s="9">
        <v>25.02</v>
      </c>
      <c r="H151" s="9">
        <v>16.829999999999998</v>
      </c>
      <c r="I151" s="9">
        <v>36.18</v>
      </c>
      <c r="J151" s="9">
        <v>400.32</v>
      </c>
      <c r="K151" s="9">
        <v>0.09</v>
      </c>
      <c r="L151" s="9">
        <v>0.7</v>
      </c>
      <c r="M151" s="9">
        <v>0.1</v>
      </c>
      <c r="N151" s="9">
        <v>0.5</v>
      </c>
      <c r="O151" s="9">
        <v>250</v>
      </c>
      <c r="P151" s="9">
        <v>301.72000000000003</v>
      </c>
      <c r="Q151" s="9">
        <v>36</v>
      </c>
      <c r="R151" s="9">
        <v>1</v>
      </c>
    </row>
    <row r="152" spans="1:18" ht="15.75">
      <c r="A152" s="9"/>
      <c r="B152" s="17" t="s">
        <v>186</v>
      </c>
      <c r="C152" s="17"/>
      <c r="D152" s="17"/>
      <c r="E152" s="9"/>
      <c r="F152" s="9"/>
      <c r="G152" s="14">
        <f>G122+G148+G150+G151</f>
        <v>84.65</v>
      </c>
      <c r="H152" s="14">
        <f t="shared" ref="H152:R152" si="30">H122+H148+H150+H151</f>
        <v>67.55</v>
      </c>
      <c r="I152" s="14">
        <f t="shared" si="30"/>
        <v>202.49</v>
      </c>
      <c r="J152" s="14">
        <f t="shared" si="30"/>
        <v>1849.3400000000001</v>
      </c>
      <c r="K152" s="14">
        <f t="shared" si="30"/>
        <v>0.76300000000000001</v>
      </c>
      <c r="L152" s="14">
        <f t="shared" si="30"/>
        <v>25.2</v>
      </c>
      <c r="M152" s="14">
        <f t="shared" si="30"/>
        <v>0.36399999999999999</v>
      </c>
      <c r="N152" s="14">
        <f t="shared" si="30"/>
        <v>10.692</v>
      </c>
      <c r="O152" s="14">
        <f t="shared" si="30"/>
        <v>976.67000000000007</v>
      </c>
      <c r="P152" s="14">
        <f t="shared" si="30"/>
        <v>1297.57</v>
      </c>
      <c r="Q152" s="14">
        <f t="shared" si="30"/>
        <v>262.05</v>
      </c>
      <c r="R152" s="14">
        <f t="shared" si="30"/>
        <v>10.85</v>
      </c>
    </row>
    <row r="153" spans="1:18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>
      <c r="A154" s="7"/>
      <c r="B154" s="32" t="s">
        <v>103</v>
      </c>
      <c r="C154" s="33"/>
      <c r="D154" s="34"/>
      <c r="E154" s="37" t="s">
        <v>8</v>
      </c>
      <c r="F154" s="38"/>
      <c r="G154" s="38"/>
      <c r="H154" s="38"/>
      <c r="I154" s="39"/>
      <c r="J154" s="7" t="s">
        <v>9</v>
      </c>
      <c r="K154" s="37" t="s">
        <v>10</v>
      </c>
      <c r="L154" s="38"/>
      <c r="M154" s="38"/>
      <c r="N154" s="39"/>
      <c r="O154" s="37" t="s">
        <v>11</v>
      </c>
      <c r="P154" s="38"/>
      <c r="Q154" s="38"/>
      <c r="R154" s="39"/>
    </row>
    <row r="155" spans="1:18" ht="31.5">
      <c r="A155" s="7" t="s">
        <v>29</v>
      </c>
      <c r="B155" s="35" t="s">
        <v>7</v>
      </c>
      <c r="C155" s="35"/>
      <c r="D155" s="35"/>
      <c r="E155" s="8" t="s">
        <v>12</v>
      </c>
      <c r="F155" s="7" t="s">
        <v>13</v>
      </c>
      <c r="G155" s="7" t="s">
        <v>14</v>
      </c>
      <c r="H155" s="7" t="s">
        <v>15</v>
      </c>
      <c r="I155" s="7" t="s">
        <v>16</v>
      </c>
      <c r="J155" s="7" t="s">
        <v>17</v>
      </c>
      <c r="K155" s="7" t="s">
        <v>18</v>
      </c>
      <c r="L155" s="7" t="s">
        <v>19</v>
      </c>
      <c r="M155" s="7" t="s">
        <v>20</v>
      </c>
      <c r="N155" s="7" t="s">
        <v>21</v>
      </c>
      <c r="O155" s="7" t="s">
        <v>22</v>
      </c>
      <c r="P155" s="7" t="s">
        <v>23</v>
      </c>
      <c r="Q155" s="7" t="s">
        <v>24</v>
      </c>
      <c r="R155" s="7" t="s">
        <v>25</v>
      </c>
    </row>
    <row r="156" spans="1:18" ht="15.75">
      <c r="A156" s="9"/>
      <c r="B156" s="36" t="s">
        <v>27</v>
      </c>
      <c r="C156" s="36"/>
      <c r="D156" s="36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5.75">
      <c r="A157" s="9">
        <v>173</v>
      </c>
      <c r="B157" s="21" t="s">
        <v>89</v>
      </c>
      <c r="C157" s="21"/>
      <c r="D157" s="21"/>
      <c r="E157" s="9">
        <v>200</v>
      </c>
      <c r="F157" s="9"/>
      <c r="G157" s="9">
        <v>3.3</v>
      </c>
      <c r="H157" s="9">
        <v>8.6</v>
      </c>
      <c r="I157" s="9">
        <v>23.2</v>
      </c>
      <c r="J157" s="9">
        <v>183.4</v>
      </c>
      <c r="K157" s="9">
        <v>0.12</v>
      </c>
      <c r="L157" s="9">
        <v>0.12</v>
      </c>
      <c r="M157" s="9">
        <v>0.82</v>
      </c>
      <c r="N157" s="9">
        <v>0</v>
      </c>
      <c r="O157" s="9">
        <v>139.4</v>
      </c>
      <c r="P157" s="9">
        <v>209.9</v>
      </c>
      <c r="Q157" s="9">
        <v>42</v>
      </c>
      <c r="R157" s="9">
        <v>2.2000000000000002</v>
      </c>
    </row>
    <row r="158" spans="1:18" ht="15.75">
      <c r="A158" s="9"/>
      <c r="B158" s="21" t="s">
        <v>90</v>
      </c>
      <c r="C158" s="21"/>
      <c r="D158" s="2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5.75">
      <c r="A159" s="9"/>
      <c r="B159" s="21" t="s">
        <v>30</v>
      </c>
      <c r="C159" s="21"/>
      <c r="D159" s="2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5.75">
      <c r="A160" s="9"/>
      <c r="B160" s="21" t="s">
        <v>91</v>
      </c>
      <c r="C160" s="21"/>
      <c r="D160" s="2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5.75">
      <c r="A161" s="9"/>
      <c r="B161" s="21" t="s">
        <v>33</v>
      </c>
      <c r="C161" s="21"/>
      <c r="D161" s="2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5.75">
      <c r="A162" s="9"/>
      <c r="B162" s="21" t="s">
        <v>34</v>
      </c>
      <c r="C162" s="21"/>
      <c r="D162" s="21"/>
      <c r="E162" s="9">
        <v>100</v>
      </c>
      <c r="F162" s="9"/>
      <c r="G162" s="9">
        <v>0.3</v>
      </c>
      <c r="H162" s="9">
        <v>0.3</v>
      </c>
      <c r="I162" s="9">
        <v>7.35</v>
      </c>
      <c r="J162" s="10">
        <v>33.299999999999997</v>
      </c>
      <c r="K162" s="9">
        <v>0.03</v>
      </c>
      <c r="L162" s="9">
        <v>10</v>
      </c>
      <c r="M162" s="9">
        <v>0</v>
      </c>
      <c r="N162" s="9">
        <v>0.2</v>
      </c>
      <c r="O162" s="9">
        <v>16</v>
      </c>
      <c r="P162" s="9">
        <v>11</v>
      </c>
      <c r="Q162" s="9">
        <v>9</v>
      </c>
      <c r="R162" s="9">
        <v>2.2000000000000002</v>
      </c>
    </row>
    <row r="163" spans="1:18" ht="15.75">
      <c r="A163" s="9">
        <v>15</v>
      </c>
      <c r="B163" s="21" t="s">
        <v>35</v>
      </c>
      <c r="C163" s="21"/>
      <c r="D163" s="21"/>
      <c r="E163" s="9">
        <v>20</v>
      </c>
      <c r="F163" s="9"/>
      <c r="G163" s="9">
        <v>4.6399999999999997</v>
      </c>
      <c r="H163" s="9">
        <v>5.9</v>
      </c>
      <c r="I163" s="9">
        <v>0</v>
      </c>
      <c r="J163" s="9">
        <v>71.66</v>
      </c>
      <c r="K163" s="9">
        <v>6.0000000000000001E-3</v>
      </c>
      <c r="L163" s="9">
        <v>0.14000000000000001</v>
      </c>
      <c r="M163" s="9">
        <v>0.04</v>
      </c>
      <c r="N163" s="9">
        <v>0.4</v>
      </c>
      <c r="O163" s="9">
        <v>200</v>
      </c>
      <c r="P163" s="9">
        <v>120</v>
      </c>
      <c r="Q163" s="9">
        <v>11</v>
      </c>
      <c r="R163" s="9">
        <v>0.03</v>
      </c>
    </row>
    <row r="164" spans="1:18" ht="15.75">
      <c r="A164" s="9"/>
      <c r="B164" s="21" t="s">
        <v>36</v>
      </c>
      <c r="C164" s="21"/>
      <c r="D164" s="21"/>
      <c r="E164" s="9">
        <v>40</v>
      </c>
      <c r="F164" s="9"/>
      <c r="G164" s="9">
        <v>3.16</v>
      </c>
      <c r="H164" s="9">
        <v>0.4</v>
      </c>
      <c r="I164" s="9">
        <v>19.32</v>
      </c>
      <c r="J164" s="9">
        <v>93.52</v>
      </c>
      <c r="K164" s="9">
        <v>0.14000000000000001</v>
      </c>
      <c r="L164" s="9">
        <v>0</v>
      </c>
      <c r="M164" s="9">
        <v>0</v>
      </c>
      <c r="N164" s="9">
        <v>0.97</v>
      </c>
      <c r="O164" s="9">
        <v>20.2</v>
      </c>
      <c r="P164" s="9">
        <v>96</v>
      </c>
      <c r="Q164" s="9">
        <v>15.4</v>
      </c>
      <c r="R164" s="9">
        <v>0.41</v>
      </c>
    </row>
    <row r="165" spans="1:18" ht="15.75">
      <c r="A165" s="9">
        <v>377</v>
      </c>
      <c r="B165" s="21" t="s">
        <v>37</v>
      </c>
      <c r="C165" s="21"/>
      <c r="D165" s="21"/>
      <c r="E165" s="9" t="s">
        <v>38</v>
      </c>
      <c r="F165" s="9"/>
      <c r="G165" s="9">
        <v>0.53</v>
      </c>
      <c r="H165" s="9">
        <v>0</v>
      </c>
      <c r="I165" s="9">
        <v>9.8699999999999992</v>
      </c>
      <c r="J165" s="10">
        <v>41.6</v>
      </c>
      <c r="K165" s="9">
        <v>0</v>
      </c>
      <c r="L165" s="9">
        <v>2.2000000000000002</v>
      </c>
      <c r="M165" s="9">
        <v>0</v>
      </c>
      <c r="N165" s="9">
        <v>0.06</v>
      </c>
      <c r="O165" s="9">
        <v>16</v>
      </c>
      <c r="P165" s="9">
        <v>8</v>
      </c>
      <c r="Q165" s="9">
        <v>6</v>
      </c>
      <c r="R165" s="9">
        <v>0.8</v>
      </c>
    </row>
    <row r="166" spans="1:18" ht="15.75">
      <c r="A166" s="9"/>
      <c r="B166" s="21" t="s">
        <v>39</v>
      </c>
      <c r="C166" s="21"/>
      <c r="D166" s="2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5.75">
      <c r="A167" s="9"/>
      <c r="B167" s="21" t="s">
        <v>58</v>
      </c>
      <c r="C167" s="21"/>
      <c r="D167" s="2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5.75">
      <c r="A168" s="9"/>
      <c r="B168" s="17" t="s">
        <v>59</v>
      </c>
      <c r="C168" s="17"/>
      <c r="D168" s="17"/>
      <c r="E168" s="9"/>
      <c r="F168" s="9"/>
      <c r="G168" s="11">
        <f t="shared" ref="G168:R168" si="31">SUM(G156:G167)</f>
        <v>11.929999999999998</v>
      </c>
      <c r="H168" s="11">
        <f t="shared" si="31"/>
        <v>15.200000000000001</v>
      </c>
      <c r="I168" s="11">
        <f t="shared" si="31"/>
        <v>59.739999999999995</v>
      </c>
      <c r="J168" s="11">
        <f t="shared" si="31"/>
        <v>423.48</v>
      </c>
      <c r="K168" s="11">
        <f t="shared" si="31"/>
        <v>0.29600000000000004</v>
      </c>
      <c r="L168" s="11">
        <f t="shared" si="31"/>
        <v>12.46</v>
      </c>
      <c r="M168" s="11">
        <f t="shared" si="31"/>
        <v>0.86</v>
      </c>
      <c r="N168" s="11">
        <f t="shared" si="31"/>
        <v>1.6300000000000001</v>
      </c>
      <c r="O168" s="11">
        <f t="shared" si="31"/>
        <v>391.59999999999997</v>
      </c>
      <c r="P168" s="11">
        <f t="shared" si="31"/>
        <v>444.9</v>
      </c>
      <c r="Q168" s="11">
        <f t="shared" si="31"/>
        <v>83.4</v>
      </c>
      <c r="R168" s="11">
        <f t="shared" si="31"/>
        <v>5.6400000000000006</v>
      </c>
    </row>
    <row r="169" spans="1:18" ht="15.75">
      <c r="A169" s="9"/>
      <c r="B169" s="28" t="s">
        <v>40</v>
      </c>
      <c r="C169" s="29"/>
      <c r="D169" s="30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5.75">
      <c r="A170" s="9">
        <v>200</v>
      </c>
      <c r="B170" s="21" t="s">
        <v>92</v>
      </c>
      <c r="C170" s="21"/>
      <c r="D170" s="21"/>
      <c r="E170" s="9">
        <v>250</v>
      </c>
      <c r="F170" s="9"/>
      <c r="G170" s="9">
        <v>8.7100000000000009</v>
      </c>
      <c r="H170" s="9">
        <v>2.54</v>
      </c>
      <c r="I170" s="9">
        <v>14.56</v>
      </c>
      <c r="J170" s="9">
        <v>115.96</v>
      </c>
      <c r="K170" s="9">
        <v>0.11</v>
      </c>
      <c r="L170" s="9">
        <v>6.88</v>
      </c>
      <c r="M170" s="9">
        <v>0.13</v>
      </c>
      <c r="N170" s="9">
        <v>0.88</v>
      </c>
      <c r="O170" s="9">
        <v>170.95</v>
      </c>
      <c r="P170" s="9">
        <v>175.7</v>
      </c>
      <c r="Q170" s="9">
        <v>6.05</v>
      </c>
      <c r="R170" s="9">
        <v>0</v>
      </c>
    </row>
    <row r="171" spans="1:18" ht="15.75">
      <c r="A171" s="9"/>
      <c r="B171" s="21" t="s">
        <v>93</v>
      </c>
      <c r="C171" s="21"/>
      <c r="D171" s="2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5.75">
      <c r="A172" s="9"/>
      <c r="B172" s="21" t="s">
        <v>94</v>
      </c>
      <c r="C172" s="21"/>
      <c r="D172" s="2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5.75">
      <c r="A173" s="9"/>
      <c r="B173" s="21" t="s">
        <v>44</v>
      </c>
      <c r="C173" s="21"/>
      <c r="D173" s="2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5.75">
      <c r="A174" s="9"/>
      <c r="B174" s="21" t="s">
        <v>45</v>
      </c>
      <c r="C174" s="21"/>
      <c r="D174" s="2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5.75">
      <c r="A175" s="9"/>
      <c r="B175" s="21" t="s">
        <v>95</v>
      </c>
      <c r="C175" s="21"/>
      <c r="D175" s="2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5.75">
      <c r="A176" s="9"/>
      <c r="B176" s="21" t="s">
        <v>205</v>
      </c>
      <c r="C176" s="21"/>
      <c r="D176" s="2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5.75">
      <c r="A177" s="9">
        <v>259</v>
      </c>
      <c r="B177" s="21" t="s">
        <v>97</v>
      </c>
      <c r="C177" s="21"/>
      <c r="D177" s="21"/>
      <c r="E177" s="9">
        <v>200</v>
      </c>
      <c r="F177" s="9"/>
      <c r="G177" s="9">
        <v>21.92</v>
      </c>
      <c r="H177" s="9">
        <v>24.08</v>
      </c>
      <c r="I177" s="9">
        <v>18.260000000000002</v>
      </c>
      <c r="J177" s="9">
        <v>377.47</v>
      </c>
      <c r="K177" s="9">
        <v>0.3</v>
      </c>
      <c r="L177" s="9">
        <v>13.9</v>
      </c>
      <c r="M177" s="9">
        <v>7.0000000000000007E-2</v>
      </c>
      <c r="N177" s="9">
        <v>0.4</v>
      </c>
      <c r="O177" s="9">
        <v>32.4</v>
      </c>
      <c r="P177" s="9">
        <v>282</v>
      </c>
      <c r="Q177" s="9">
        <v>67.3</v>
      </c>
      <c r="R177" s="9">
        <v>3</v>
      </c>
    </row>
    <row r="178" spans="1:18" ht="15.75">
      <c r="A178" s="9"/>
      <c r="B178" s="21" t="s">
        <v>206</v>
      </c>
      <c r="C178" s="21"/>
      <c r="D178" s="2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5.75">
      <c r="A179" s="9"/>
      <c r="B179" s="21" t="s">
        <v>93</v>
      </c>
      <c r="C179" s="21"/>
      <c r="D179" s="2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5.75">
      <c r="A180" s="9"/>
      <c r="B180" s="21" t="s">
        <v>45</v>
      </c>
      <c r="C180" s="21"/>
      <c r="D180" s="2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5.75">
      <c r="A181" s="9"/>
      <c r="B181" s="18" t="s">
        <v>98</v>
      </c>
      <c r="C181" s="19"/>
      <c r="D181" s="20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5.75">
      <c r="A182" s="9"/>
      <c r="B182" s="18" t="s">
        <v>84</v>
      </c>
      <c r="C182" s="19"/>
      <c r="D182" s="20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5.75">
      <c r="A183" s="9">
        <v>20</v>
      </c>
      <c r="B183" s="18" t="s">
        <v>99</v>
      </c>
      <c r="C183" s="19"/>
      <c r="D183" s="20"/>
      <c r="E183" s="9">
        <v>80</v>
      </c>
      <c r="F183" s="9"/>
      <c r="G183" s="9">
        <v>0.47</v>
      </c>
      <c r="H183" s="9">
        <v>4.09</v>
      </c>
      <c r="I183" s="9">
        <v>1.61</v>
      </c>
      <c r="J183" s="9">
        <v>44.65</v>
      </c>
      <c r="K183" s="9">
        <v>1.4999999999999999E-2</v>
      </c>
      <c r="L183" s="9">
        <v>11.31</v>
      </c>
      <c r="M183" s="9">
        <v>0</v>
      </c>
      <c r="N183" s="9">
        <v>0</v>
      </c>
      <c r="O183" s="9">
        <v>17.309999999999999</v>
      </c>
      <c r="P183" s="9">
        <v>16.649999999999999</v>
      </c>
      <c r="Q183" s="9">
        <v>16.98</v>
      </c>
      <c r="R183" s="9">
        <v>0.3</v>
      </c>
    </row>
    <row r="184" spans="1:18" ht="15.75">
      <c r="A184" s="9"/>
      <c r="B184" s="18" t="s">
        <v>100</v>
      </c>
      <c r="C184" s="19"/>
      <c r="D184" s="20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5.75">
      <c r="A185" s="9"/>
      <c r="B185" s="18" t="s">
        <v>84</v>
      </c>
      <c r="C185" s="19"/>
      <c r="D185" s="20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5.75">
      <c r="A186" s="9">
        <v>349</v>
      </c>
      <c r="B186" s="18" t="s">
        <v>101</v>
      </c>
      <c r="C186" s="19"/>
      <c r="D186" s="20"/>
      <c r="E186" s="9">
        <v>200</v>
      </c>
      <c r="F186" s="9"/>
      <c r="G186" s="9">
        <v>1.1599999999999999</v>
      </c>
      <c r="H186" s="9">
        <v>0.3</v>
      </c>
      <c r="I186" s="9">
        <v>47.26</v>
      </c>
      <c r="J186" s="9">
        <v>196.38</v>
      </c>
      <c r="K186" s="9">
        <v>0.02</v>
      </c>
      <c r="L186" s="9">
        <v>0.7</v>
      </c>
      <c r="M186" s="9">
        <v>0</v>
      </c>
      <c r="N186" s="9">
        <v>0</v>
      </c>
      <c r="O186" s="9">
        <v>32.5</v>
      </c>
      <c r="P186" s="9">
        <v>23.5</v>
      </c>
      <c r="Q186" s="9">
        <v>17.5</v>
      </c>
      <c r="R186" s="9">
        <v>0.7</v>
      </c>
    </row>
    <row r="187" spans="1:18" ht="15.75">
      <c r="A187" s="9"/>
      <c r="B187" s="18" t="s">
        <v>102</v>
      </c>
      <c r="C187" s="19"/>
      <c r="D187" s="20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5.75">
      <c r="A188" s="9"/>
      <c r="B188" s="18" t="s">
        <v>239</v>
      </c>
      <c r="C188" s="19"/>
      <c r="D188" s="20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5.75">
      <c r="A189" s="9"/>
      <c r="B189" s="18" t="s">
        <v>57</v>
      </c>
      <c r="C189" s="19"/>
      <c r="D189" s="20"/>
      <c r="E189" s="9">
        <v>60</v>
      </c>
      <c r="F189" s="9"/>
      <c r="G189" s="10">
        <v>3.82</v>
      </c>
      <c r="H189" s="9">
        <v>0.84</v>
      </c>
      <c r="I189" s="9">
        <v>19.760000000000002</v>
      </c>
      <c r="J189" s="9">
        <v>138.72</v>
      </c>
      <c r="K189" s="9">
        <v>0.17</v>
      </c>
      <c r="L189" s="9">
        <v>0</v>
      </c>
      <c r="M189" s="9">
        <v>0</v>
      </c>
      <c r="N189" s="9">
        <v>1.1200000000000001</v>
      </c>
      <c r="O189" s="9">
        <v>26</v>
      </c>
      <c r="P189" s="9">
        <v>136</v>
      </c>
      <c r="Q189" s="9">
        <v>43.2</v>
      </c>
      <c r="R189" s="9">
        <v>2.72</v>
      </c>
    </row>
    <row r="190" spans="1:18" ht="15.75">
      <c r="A190" s="9"/>
      <c r="B190" s="25" t="s">
        <v>60</v>
      </c>
      <c r="C190" s="26"/>
      <c r="D190" s="27"/>
      <c r="E190" s="9"/>
      <c r="F190" s="9"/>
      <c r="G190" s="11">
        <f>SUM(G170:G189)</f>
        <v>36.08</v>
      </c>
      <c r="H190" s="11">
        <f t="shared" ref="H190:R190" si="32">SUM(H170:H189)</f>
        <v>31.849999999999998</v>
      </c>
      <c r="I190" s="11">
        <f t="shared" si="32"/>
        <v>101.45</v>
      </c>
      <c r="J190" s="11">
        <f t="shared" si="32"/>
        <v>873.18000000000006</v>
      </c>
      <c r="K190" s="11">
        <f t="shared" si="32"/>
        <v>0.61499999999999999</v>
      </c>
      <c r="L190" s="11">
        <f t="shared" si="32"/>
        <v>32.790000000000006</v>
      </c>
      <c r="M190" s="11">
        <f t="shared" si="32"/>
        <v>0.2</v>
      </c>
      <c r="N190" s="11">
        <f t="shared" si="32"/>
        <v>2.4000000000000004</v>
      </c>
      <c r="O190" s="11">
        <f t="shared" si="32"/>
        <v>279.15999999999997</v>
      </c>
      <c r="P190" s="11">
        <f t="shared" si="32"/>
        <v>633.84999999999991</v>
      </c>
      <c r="Q190" s="11">
        <f t="shared" si="32"/>
        <v>151.03</v>
      </c>
      <c r="R190" s="11">
        <f t="shared" si="32"/>
        <v>6.7200000000000006</v>
      </c>
    </row>
    <row r="191" spans="1:18" ht="15.75">
      <c r="A191" s="9"/>
      <c r="B191" s="28" t="s">
        <v>229</v>
      </c>
      <c r="C191" s="29"/>
      <c r="D191" s="30"/>
      <c r="E191" s="9"/>
      <c r="F191" s="9"/>
      <c r="G191" s="10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5.75">
      <c r="A192" s="9"/>
      <c r="B192" s="18" t="s">
        <v>158</v>
      </c>
      <c r="C192" s="19"/>
      <c r="D192" s="20"/>
      <c r="E192" s="9">
        <v>60</v>
      </c>
      <c r="F192" s="9"/>
      <c r="G192" s="10">
        <v>3.82</v>
      </c>
      <c r="H192" s="9">
        <v>0.84</v>
      </c>
      <c r="I192" s="9">
        <v>19.760000000000002</v>
      </c>
      <c r="J192" s="9">
        <v>138.72</v>
      </c>
      <c r="K192" s="9">
        <v>0.17</v>
      </c>
      <c r="L192" s="9">
        <v>0</v>
      </c>
      <c r="M192" s="9">
        <v>0</v>
      </c>
      <c r="N192" s="9">
        <v>1.1200000000000001</v>
      </c>
      <c r="O192" s="9">
        <v>26</v>
      </c>
      <c r="P192" s="9">
        <v>136</v>
      </c>
      <c r="Q192" s="9">
        <v>43.2</v>
      </c>
      <c r="R192" s="9">
        <v>2.72</v>
      </c>
    </row>
    <row r="193" spans="1:18" ht="15.75">
      <c r="A193" s="9"/>
      <c r="B193" s="18" t="s">
        <v>230</v>
      </c>
      <c r="C193" s="19"/>
      <c r="D193" s="20"/>
      <c r="E193" s="9">
        <v>200</v>
      </c>
      <c r="F193" s="9"/>
      <c r="G193" s="9">
        <v>1.1599999999999999</v>
      </c>
      <c r="H193" s="9">
        <v>0.3</v>
      </c>
      <c r="I193" s="9">
        <v>47.26</v>
      </c>
      <c r="J193" s="9">
        <v>196.38</v>
      </c>
      <c r="K193" s="9">
        <v>0.02</v>
      </c>
      <c r="L193" s="9">
        <v>0.7</v>
      </c>
      <c r="M193" s="9">
        <v>0</v>
      </c>
      <c r="N193" s="9">
        <v>0</v>
      </c>
      <c r="O193" s="9">
        <v>32.5</v>
      </c>
      <c r="P193" s="9">
        <v>23.5</v>
      </c>
      <c r="Q193" s="9">
        <v>17.5</v>
      </c>
      <c r="R193" s="9">
        <v>0.7</v>
      </c>
    </row>
    <row r="194" spans="1:18" ht="15.75">
      <c r="A194" s="9"/>
      <c r="B194" s="25" t="s">
        <v>186</v>
      </c>
      <c r="C194" s="26"/>
      <c r="D194" s="27"/>
      <c r="E194" s="9"/>
      <c r="F194" s="9"/>
      <c r="G194" s="14">
        <f>G168+G190+G192+G193</f>
        <v>52.989999999999995</v>
      </c>
      <c r="H194" s="14">
        <f t="shared" ref="H194:R194" si="33">H168+H190+H192+H193</f>
        <v>48.19</v>
      </c>
      <c r="I194" s="14">
        <f t="shared" si="33"/>
        <v>228.20999999999998</v>
      </c>
      <c r="J194" s="14">
        <f t="shared" si="33"/>
        <v>1631.7600000000002</v>
      </c>
      <c r="K194" s="14">
        <f t="shared" si="33"/>
        <v>1.101</v>
      </c>
      <c r="L194" s="14">
        <f t="shared" si="33"/>
        <v>45.95000000000001</v>
      </c>
      <c r="M194" s="14">
        <f t="shared" si="33"/>
        <v>1.06</v>
      </c>
      <c r="N194" s="14">
        <f t="shared" si="33"/>
        <v>5.15</v>
      </c>
      <c r="O194" s="14">
        <f t="shared" si="33"/>
        <v>729.26</v>
      </c>
      <c r="P194" s="14">
        <f t="shared" si="33"/>
        <v>1238.25</v>
      </c>
      <c r="Q194" s="14">
        <f t="shared" si="33"/>
        <v>295.13</v>
      </c>
      <c r="R194" s="14">
        <f t="shared" si="33"/>
        <v>15.780000000000001</v>
      </c>
    </row>
    <row r="195" spans="1:18" ht="15.75">
      <c r="A195" s="7"/>
      <c r="B195" s="32" t="s">
        <v>104</v>
      </c>
      <c r="C195" s="33"/>
      <c r="D195" s="34"/>
      <c r="E195" s="37" t="s">
        <v>8</v>
      </c>
      <c r="F195" s="38"/>
      <c r="G195" s="38"/>
      <c r="H195" s="38"/>
      <c r="I195" s="39"/>
      <c r="J195" s="7" t="s">
        <v>9</v>
      </c>
      <c r="K195" s="37" t="s">
        <v>10</v>
      </c>
      <c r="L195" s="38"/>
      <c r="M195" s="38"/>
      <c r="N195" s="39"/>
      <c r="O195" s="37" t="s">
        <v>11</v>
      </c>
      <c r="P195" s="38"/>
      <c r="Q195" s="38"/>
      <c r="R195" s="39"/>
    </row>
    <row r="196" spans="1:18" ht="31.5">
      <c r="A196" s="7" t="s">
        <v>29</v>
      </c>
      <c r="B196" s="35" t="s">
        <v>7</v>
      </c>
      <c r="C196" s="35"/>
      <c r="D196" s="35"/>
      <c r="E196" s="8" t="s">
        <v>12</v>
      </c>
      <c r="F196" s="7" t="s">
        <v>13</v>
      </c>
      <c r="G196" s="7" t="s">
        <v>14</v>
      </c>
      <c r="H196" s="7" t="s">
        <v>15</v>
      </c>
      <c r="I196" s="7" t="s">
        <v>16</v>
      </c>
      <c r="J196" s="7" t="s">
        <v>17</v>
      </c>
      <c r="K196" s="7" t="s">
        <v>18</v>
      </c>
      <c r="L196" s="7" t="s">
        <v>19</v>
      </c>
      <c r="M196" s="7" t="s">
        <v>20</v>
      </c>
      <c r="N196" s="7" t="s">
        <v>21</v>
      </c>
      <c r="O196" s="7" t="s">
        <v>22</v>
      </c>
      <c r="P196" s="7" t="s">
        <v>23</v>
      </c>
      <c r="Q196" s="7" t="s">
        <v>24</v>
      </c>
      <c r="R196" s="7" t="s">
        <v>25</v>
      </c>
    </row>
    <row r="197" spans="1:18" ht="15.75">
      <c r="A197" s="9"/>
      <c r="B197" s="36" t="s">
        <v>27</v>
      </c>
      <c r="C197" s="36"/>
      <c r="D197" s="36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15.75">
      <c r="A198" s="9">
        <v>177</v>
      </c>
      <c r="B198" s="21" t="s">
        <v>192</v>
      </c>
      <c r="C198" s="21"/>
      <c r="D198" s="21"/>
      <c r="E198" s="9">
        <v>200</v>
      </c>
      <c r="F198" s="9"/>
      <c r="G198" s="9">
        <v>3.3</v>
      </c>
      <c r="H198" s="9">
        <v>8.6</v>
      </c>
      <c r="I198" s="9">
        <v>23.2</v>
      </c>
      <c r="J198" s="9">
        <v>183.4</v>
      </c>
      <c r="K198" s="9">
        <v>7.1999999999999995E-2</v>
      </c>
      <c r="L198" s="9">
        <v>1.05</v>
      </c>
      <c r="M198" s="9">
        <v>5.3999999999999999E-2</v>
      </c>
      <c r="N198" s="9">
        <v>0.81</v>
      </c>
      <c r="O198" s="9">
        <v>120.4</v>
      </c>
      <c r="P198" s="9">
        <v>106.4</v>
      </c>
      <c r="Q198" s="9">
        <v>18.27</v>
      </c>
      <c r="R198" s="9">
        <v>0.42</v>
      </c>
    </row>
    <row r="199" spans="1:18" ht="15.75">
      <c r="A199" s="9"/>
      <c r="B199" s="21" t="s">
        <v>207</v>
      </c>
      <c r="C199" s="21"/>
      <c r="D199" s="2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5.75">
      <c r="A200" s="9"/>
      <c r="B200" s="21" t="s">
        <v>30</v>
      </c>
      <c r="C200" s="21"/>
      <c r="D200" s="2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5" customHeight="1">
      <c r="A201" s="9"/>
      <c r="B201" s="49" t="s">
        <v>208</v>
      </c>
      <c r="C201" s="50"/>
      <c r="D201" s="5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15.75">
      <c r="A202" s="9"/>
      <c r="B202" s="21" t="s">
        <v>33</v>
      </c>
      <c r="C202" s="21"/>
      <c r="D202" s="2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5.75">
      <c r="A203" s="9"/>
      <c r="B203" s="21" t="s">
        <v>34</v>
      </c>
      <c r="C203" s="21"/>
      <c r="D203" s="21"/>
      <c r="E203" s="9">
        <v>100</v>
      </c>
      <c r="F203" s="9"/>
      <c r="G203" s="9">
        <v>0.3</v>
      </c>
      <c r="H203" s="9">
        <v>0.3</v>
      </c>
      <c r="I203" s="9">
        <v>7.35</v>
      </c>
      <c r="J203" s="10">
        <v>33.299999999999997</v>
      </c>
      <c r="K203" s="9">
        <v>0.03</v>
      </c>
      <c r="L203" s="9">
        <v>10</v>
      </c>
      <c r="M203" s="9">
        <v>0</v>
      </c>
      <c r="N203" s="9">
        <v>0.2</v>
      </c>
      <c r="O203" s="9">
        <v>16</v>
      </c>
      <c r="P203" s="9">
        <v>11</v>
      </c>
      <c r="Q203" s="9">
        <v>9</v>
      </c>
      <c r="R203" s="9">
        <v>2.2000000000000002</v>
      </c>
    </row>
    <row r="204" spans="1:18" ht="15.75">
      <c r="A204" s="9">
        <v>15</v>
      </c>
      <c r="B204" s="21" t="s">
        <v>35</v>
      </c>
      <c r="C204" s="21"/>
      <c r="D204" s="21"/>
      <c r="E204" s="9">
        <v>20</v>
      </c>
      <c r="F204" s="9"/>
      <c r="G204" s="9">
        <v>4.6399999999999997</v>
      </c>
      <c r="H204" s="9">
        <v>5.9</v>
      </c>
      <c r="I204" s="9">
        <v>0</v>
      </c>
      <c r="J204" s="9">
        <v>71.66</v>
      </c>
      <c r="K204" s="9">
        <v>6.0000000000000001E-3</v>
      </c>
      <c r="L204" s="9">
        <v>0.14000000000000001</v>
      </c>
      <c r="M204" s="9">
        <v>0.04</v>
      </c>
      <c r="N204" s="9">
        <v>0.4</v>
      </c>
      <c r="O204" s="9">
        <v>200</v>
      </c>
      <c r="P204" s="9">
        <v>120</v>
      </c>
      <c r="Q204" s="9">
        <v>11</v>
      </c>
      <c r="R204" s="9">
        <v>0.03</v>
      </c>
    </row>
    <row r="205" spans="1:18" ht="15.75">
      <c r="A205" s="9"/>
      <c r="B205" s="21" t="s">
        <v>36</v>
      </c>
      <c r="C205" s="21"/>
      <c r="D205" s="21"/>
      <c r="E205" s="9">
        <v>40</v>
      </c>
      <c r="F205" s="9"/>
      <c r="G205" s="9">
        <v>3.16</v>
      </c>
      <c r="H205" s="9">
        <v>0.4</v>
      </c>
      <c r="I205" s="9">
        <v>19.32</v>
      </c>
      <c r="J205" s="9">
        <v>93.52</v>
      </c>
      <c r="K205" s="9">
        <v>0.14000000000000001</v>
      </c>
      <c r="L205" s="9">
        <v>0</v>
      </c>
      <c r="M205" s="9">
        <v>0</v>
      </c>
      <c r="N205" s="9">
        <v>0.97</v>
      </c>
      <c r="O205" s="9">
        <v>20.2</v>
      </c>
      <c r="P205" s="9">
        <v>96</v>
      </c>
      <c r="Q205" s="9">
        <v>15.4</v>
      </c>
      <c r="R205" s="9">
        <v>0.41</v>
      </c>
    </row>
    <row r="206" spans="1:18" ht="15.75">
      <c r="A206" s="9">
        <v>377</v>
      </c>
      <c r="B206" s="21" t="s">
        <v>37</v>
      </c>
      <c r="C206" s="21"/>
      <c r="D206" s="21"/>
      <c r="E206" s="9" t="s">
        <v>38</v>
      </c>
      <c r="F206" s="9"/>
      <c r="G206" s="9">
        <v>0.53</v>
      </c>
      <c r="H206" s="9">
        <v>0</v>
      </c>
      <c r="I206" s="9">
        <v>9.8699999999999992</v>
      </c>
      <c r="J206" s="10">
        <v>41.6</v>
      </c>
      <c r="K206" s="9">
        <v>0</v>
      </c>
      <c r="L206" s="9">
        <v>2.2000000000000002</v>
      </c>
      <c r="M206" s="9">
        <v>0</v>
      </c>
      <c r="N206" s="9">
        <v>0.06</v>
      </c>
      <c r="O206" s="9">
        <v>16</v>
      </c>
      <c r="P206" s="9">
        <v>8</v>
      </c>
      <c r="Q206" s="9">
        <v>6</v>
      </c>
      <c r="R206" s="9">
        <v>0.8</v>
      </c>
    </row>
    <row r="207" spans="1:18" ht="15.75">
      <c r="A207" s="9"/>
      <c r="B207" s="21" t="s">
        <v>39</v>
      </c>
      <c r="C207" s="21"/>
      <c r="D207" s="2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15.75">
      <c r="A208" s="9"/>
      <c r="B208" s="21" t="s">
        <v>58</v>
      </c>
      <c r="C208" s="21"/>
      <c r="D208" s="2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5.75">
      <c r="A209" s="9"/>
      <c r="B209" s="17" t="s">
        <v>59</v>
      </c>
      <c r="C209" s="17"/>
      <c r="D209" s="17"/>
      <c r="E209" s="9"/>
      <c r="F209" s="9"/>
      <c r="G209" s="11">
        <f t="shared" ref="G209:R209" si="34">SUM(G197:G208)</f>
        <v>11.929999999999998</v>
      </c>
      <c r="H209" s="11">
        <f t="shared" si="34"/>
        <v>15.200000000000001</v>
      </c>
      <c r="I209" s="11">
        <f t="shared" si="34"/>
        <v>59.739999999999995</v>
      </c>
      <c r="J209" s="11">
        <f t="shared" si="34"/>
        <v>423.48</v>
      </c>
      <c r="K209" s="11">
        <f t="shared" si="34"/>
        <v>0.248</v>
      </c>
      <c r="L209" s="11">
        <f t="shared" si="34"/>
        <v>13.39</v>
      </c>
      <c r="M209" s="11">
        <f t="shared" si="34"/>
        <v>9.4E-2</v>
      </c>
      <c r="N209" s="11">
        <f t="shared" si="34"/>
        <v>2.44</v>
      </c>
      <c r="O209" s="11">
        <f t="shared" si="34"/>
        <v>372.59999999999997</v>
      </c>
      <c r="P209" s="11">
        <f t="shared" si="34"/>
        <v>341.4</v>
      </c>
      <c r="Q209" s="11">
        <f t="shared" si="34"/>
        <v>59.669999999999995</v>
      </c>
      <c r="R209" s="11">
        <f t="shared" si="34"/>
        <v>3.8600000000000003</v>
      </c>
    </row>
    <row r="210" spans="1:18" ht="15.75">
      <c r="A210" s="9"/>
      <c r="B210" s="28" t="s">
        <v>40</v>
      </c>
      <c r="C210" s="29"/>
      <c r="D210" s="30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5.75">
      <c r="A211" s="9">
        <v>101</v>
      </c>
      <c r="B211" s="21" t="s">
        <v>107</v>
      </c>
      <c r="C211" s="21"/>
      <c r="D211" s="21"/>
      <c r="E211" s="9">
        <v>250</v>
      </c>
      <c r="F211" s="9"/>
      <c r="G211" s="9">
        <v>2.7</v>
      </c>
      <c r="H211" s="9">
        <v>2.78</v>
      </c>
      <c r="I211" s="9">
        <v>14.58</v>
      </c>
      <c r="J211" s="9">
        <v>90.68</v>
      </c>
      <c r="K211" s="9">
        <v>0</v>
      </c>
      <c r="L211" s="9">
        <v>2.62</v>
      </c>
      <c r="M211" s="9">
        <v>0</v>
      </c>
      <c r="N211" s="9">
        <v>2.2999999999999998</v>
      </c>
      <c r="O211" s="9">
        <v>35.869999999999997</v>
      </c>
      <c r="P211" s="9">
        <v>53.57</v>
      </c>
      <c r="Q211" s="9">
        <v>14.17</v>
      </c>
      <c r="R211" s="9">
        <v>0.56999999999999995</v>
      </c>
    </row>
    <row r="212" spans="1:18" ht="15.75">
      <c r="A212" s="9"/>
      <c r="B212" s="21" t="s">
        <v>69</v>
      </c>
      <c r="C212" s="21"/>
      <c r="D212" s="2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5.75">
      <c r="A213" s="9"/>
      <c r="B213" s="21" t="s">
        <v>108</v>
      </c>
      <c r="C213" s="21"/>
      <c r="D213" s="2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5.75">
      <c r="A214" s="9"/>
      <c r="B214" s="21" t="s">
        <v>44</v>
      </c>
      <c r="C214" s="21"/>
      <c r="D214" s="2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5.75">
      <c r="A215" s="9"/>
      <c r="B215" s="21" t="s">
        <v>45</v>
      </c>
      <c r="C215" s="21"/>
      <c r="D215" s="2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15.75">
      <c r="A216" s="9"/>
      <c r="B216" s="21" t="s">
        <v>95</v>
      </c>
      <c r="C216" s="21"/>
      <c r="D216" s="2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15.75">
      <c r="A217" s="9"/>
      <c r="B217" s="21" t="s">
        <v>47</v>
      </c>
      <c r="C217" s="21"/>
      <c r="D217" s="21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15.75">
      <c r="A218" s="9">
        <v>309</v>
      </c>
      <c r="B218" s="21" t="s">
        <v>48</v>
      </c>
      <c r="C218" s="21"/>
      <c r="D218" s="21"/>
      <c r="E218" s="9">
        <v>150</v>
      </c>
      <c r="F218" s="9"/>
      <c r="G218" s="9">
        <v>5.0999999999999996</v>
      </c>
      <c r="H218" s="9">
        <v>7.5</v>
      </c>
      <c r="I218" s="9">
        <v>13.18</v>
      </c>
      <c r="J218" s="9">
        <v>201.9</v>
      </c>
      <c r="K218" s="9">
        <v>0.23</v>
      </c>
      <c r="L218" s="9">
        <v>5.8</v>
      </c>
      <c r="M218" s="9">
        <v>0</v>
      </c>
      <c r="N218" s="9">
        <v>1</v>
      </c>
      <c r="O218" s="9">
        <v>42.7</v>
      </c>
      <c r="P218" s="9">
        <v>88.1</v>
      </c>
      <c r="Q218" s="9">
        <v>35.6</v>
      </c>
      <c r="R218" s="9">
        <v>2.0499999999999998</v>
      </c>
    </row>
    <row r="219" spans="1:18" ht="15.75">
      <c r="A219" s="9"/>
      <c r="B219" s="21" t="s">
        <v>49</v>
      </c>
      <c r="C219" s="21"/>
      <c r="D219" s="21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5.75">
      <c r="A220" s="9"/>
      <c r="B220" s="21" t="s">
        <v>50</v>
      </c>
      <c r="C220" s="21"/>
      <c r="D220" s="21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5.75">
      <c r="A221" s="9">
        <v>278</v>
      </c>
      <c r="B221" s="21" t="s">
        <v>109</v>
      </c>
      <c r="C221" s="21"/>
      <c r="D221" s="21"/>
      <c r="E221" s="9" t="s">
        <v>124</v>
      </c>
      <c r="F221" s="9"/>
      <c r="G221" s="9">
        <v>6.93</v>
      </c>
      <c r="H221" s="9">
        <v>7.47</v>
      </c>
      <c r="I221" s="9">
        <v>11.07</v>
      </c>
      <c r="J221" s="10">
        <v>159.19999999999999</v>
      </c>
      <c r="K221" s="9">
        <v>7.0000000000000007E-2</v>
      </c>
      <c r="L221" s="9">
        <v>0</v>
      </c>
      <c r="M221" s="9">
        <v>0</v>
      </c>
      <c r="N221" s="9">
        <v>1.23</v>
      </c>
      <c r="O221" s="9">
        <v>78.25</v>
      </c>
      <c r="P221" s="9">
        <v>179.82</v>
      </c>
      <c r="Q221" s="9">
        <v>6</v>
      </c>
      <c r="R221" s="9">
        <v>0</v>
      </c>
    </row>
    <row r="222" spans="1:18" ht="15.75">
      <c r="A222" s="9"/>
      <c r="B222" s="18" t="s">
        <v>110</v>
      </c>
      <c r="C222" s="19"/>
      <c r="D222" s="20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5.75">
      <c r="A223" s="9"/>
      <c r="B223" s="18" t="s">
        <v>111</v>
      </c>
      <c r="C223" s="19"/>
      <c r="D223" s="20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5.75">
      <c r="A224" s="9"/>
      <c r="B224" s="18" t="s">
        <v>112</v>
      </c>
      <c r="C224" s="19"/>
      <c r="D224" s="20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15.75">
      <c r="A225" s="9"/>
      <c r="B225" s="18" t="s">
        <v>113</v>
      </c>
      <c r="C225" s="19"/>
      <c r="D225" s="20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15.75">
      <c r="A226" s="9"/>
      <c r="B226" s="18" t="s">
        <v>114</v>
      </c>
      <c r="C226" s="19"/>
      <c r="D226" s="20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15.75">
      <c r="A227" s="9">
        <v>20</v>
      </c>
      <c r="B227" s="18" t="s">
        <v>75</v>
      </c>
      <c r="C227" s="19"/>
      <c r="D227" s="20"/>
      <c r="E227" s="9">
        <v>80</v>
      </c>
      <c r="F227" s="9"/>
      <c r="G227" s="9">
        <v>0.72</v>
      </c>
      <c r="H227" s="9">
        <v>0.09</v>
      </c>
      <c r="I227" s="9">
        <v>2.25</v>
      </c>
      <c r="J227" s="9">
        <v>12.69</v>
      </c>
      <c r="K227" s="9">
        <v>0.03</v>
      </c>
      <c r="L227" s="9">
        <v>4.2</v>
      </c>
      <c r="M227" s="9">
        <v>0</v>
      </c>
      <c r="N227" s="9">
        <v>0.3</v>
      </c>
      <c r="O227" s="9">
        <v>9.3000000000000007</v>
      </c>
      <c r="P227" s="9">
        <v>16.8</v>
      </c>
      <c r="Q227" s="9">
        <v>10.199999999999999</v>
      </c>
      <c r="R227" s="9">
        <v>0.42</v>
      </c>
    </row>
    <row r="228" spans="1:18" ht="15.75">
      <c r="A228" s="9"/>
      <c r="B228" s="18" t="s">
        <v>175</v>
      </c>
      <c r="C228" s="19"/>
      <c r="D228" s="20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15.75">
      <c r="A229" s="9"/>
      <c r="B229" s="18" t="s">
        <v>46</v>
      </c>
      <c r="C229" s="19"/>
      <c r="D229" s="20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15.75">
      <c r="A230" s="9">
        <v>349</v>
      </c>
      <c r="B230" s="18" t="s">
        <v>101</v>
      </c>
      <c r="C230" s="19"/>
      <c r="D230" s="20"/>
      <c r="E230" s="9">
        <v>200</v>
      </c>
      <c r="F230" s="9"/>
      <c r="G230" s="9">
        <v>1.1599999999999999</v>
      </c>
      <c r="H230" s="9">
        <v>0.3</v>
      </c>
      <c r="I230" s="9">
        <v>47.26</v>
      </c>
      <c r="J230" s="9">
        <v>196.38</v>
      </c>
      <c r="K230" s="9">
        <v>0.02</v>
      </c>
      <c r="L230" s="9">
        <v>0.7</v>
      </c>
      <c r="M230" s="9">
        <v>0</v>
      </c>
      <c r="N230" s="9">
        <v>0</v>
      </c>
      <c r="O230" s="9">
        <v>32.5</v>
      </c>
      <c r="P230" s="9">
        <v>23.5</v>
      </c>
      <c r="Q230" s="9">
        <v>17.5</v>
      </c>
      <c r="R230" s="9">
        <v>0.7</v>
      </c>
    </row>
    <row r="231" spans="1:18" ht="15.75">
      <c r="A231" s="9"/>
      <c r="B231" s="18" t="s">
        <v>102</v>
      </c>
      <c r="C231" s="19"/>
      <c r="D231" s="20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5.75">
      <c r="A232" s="9"/>
      <c r="B232" s="18" t="s">
        <v>239</v>
      </c>
      <c r="C232" s="19"/>
      <c r="D232" s="20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15.75">
      <c r="A233" s="9"/>
      <c r="B233" s="18" t="s">
        <v>57</v>
      </c>
      <c r="C233" s="19"/>
      <c r="D233" s="20"/>
      <c r="E233" s="9">
        <v>60</v>
      </c>
      <c r="F233" s="9"/>
      <c r="G233" s="10">
        <v>3.82</v>
      </c>
      <c r="H233" s="9">
        <v>0.84</v>
      </c>
      <c r="I233" s="9">
        <v>19.760000000000002</v>
      </c>
      <c r="J233" s="9">
        <v>138.72</v>
      </c>
      <c r="K233" s="9">
        <v>0.17</v>
      </c>
      <c r="L233" s="9">
        <v>0</v>
      </c>
      <c r="M233" s="9">
        <v>0</v>
      </c>
      <c r="N233" s="9">
        <v>1.1200000000000001</v>
      </c>
      <c r="O233" s="9">
        <v>26</v>
      </c>
      <c r="P233" s="9">
        <v>136</v>
      </c>
      <c r="Q233" s="9">
        <v>43.2</v>
      </c>
      <c r="R233" s="9">
        <v>2.72</v>
      </c>
    </row>
    <row r="234" spans="1:18" ht="15.75">
      <c r="A234" s="9"/>
      <c r="B234" s="25" t="s">
        <v>60</v>
      </c>
      <c r="C234" s="26"/>
      <c r="D234" s="27"/>
      <c r="E234" s="9"/>
      <c r="F234" s="9"/>
      <c r="G234" s="11">
        <f>SUM(G211:G233)</f>
        <v>20.43</v>
      </c>
      <c r="H234" s="11">
        <f t="shared" ref="H234:R234" si="35">SUM(H211:H233)</f>
        <v>18.98</v>
      </c>
      <c r="I234" s="11">
        <f t="shared" si="35"/>
        <v>108.10000000000001</v>
      </c>
      <c r="J234" s="11">
        <f t="shared" si="35"/>
        <v>799.57</v>
      </c>
      <c r="K234" s="11">
        <f t="shared" si="35"/>
        <v>0.52000000000000013</v>
      </c>
      <c r="L234" s="11">
        <f t="shared" si="35"/>
        <v>13.32</v>
      </c>
      <c r="M234" s="11">
        <f t="shared" si="35"/>
        <v>0</v>
      </c>
      <c r="N234" s="11">
        <f t="shared" si="35"/>
        <v>5.9499999999999993</v>
      </c>
      <c r="O234" s="11">
        <f t="shared" si="35"/>
        <v>224.62</v>
      </c>
      <c r="P234" s="11">
        <f t="shared" si="35"/>
        <v>497.79</v>
      </c>
      <c r="Q234" s="11">
        <f t="shared" si="35"/>
        <v>126.67</v>
      </c>
      <c r="R234" s="11">
        <f t="shared" si="35"/>
        <v>6.4599999999999991</v>
      </c>
    </row>
    <row r="235" spans="1:18" ht="15.75">
      <c r="A235" s="9"/>
      <c r="B235" s="28" t="s">
        <v>229</v>
      </c>
      <c r="C235" s="29"/>
      <c r="D235" s="30"/>
      <c r="E235" s="9"/>
      <c r="F235" s="9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.75">
      <c r="A236" s="9"/>
      <c r="B236" s="21" t="s">
        <v>240</v>
      </c>
      <c r="C236" s="21"/>
      <c r="D236" s="21"/>
      <c r="E236" s="9">
        <v>60</v>
      </c>
      <c r="F236" s="9"/>
      <c r="G236" s="10">
        <v>3.82</v>
      </c>
      <c r="H236" s="9">
        <v>0.84</v>
      </c>
      <c r="I236" s="9">
        <v>19.760000000000002</v>
      </c>
      <c r="J236" s="9">
        <v>138.72</v>
      </c>
      <c r="K236" s="9">
        <v>0.17</v>
      </c>
      <c r="L236" s="9">
        <v>0</v>
      </c>
      <c r="M236" s="9">
        <v>0</v>
      </c>
      <c r="N236" s="9">
        <v>1.1200000000000001</v>
      </c>
      <c r="O236" s="9">
        <v>26</v>
      </c>
      <c r="P236" s="9">
        <v>136</v>
      </c>
      <c r="Q236" s="9">
        <v>43.2</v>
      </c>
      <c r="R236" s="9">
        <v>2.72</v>
      </c>
    </row>
    <row r="237" spans="1:18" ht="15.75">
      <c r="A237" s="9"/>
      <c r="B237" s="18" t="s">
        <v>241</v>
      </c>
      <c r="C237" s="19"/>
      <c r="D237" s="20"/>
      <c r="E237" s="9">
        <v>200</v>
      </c>
      <c r="F237" s="9"/>
      <c r="G237" s="9">
        <v>25.02</v>
      </c>
      <c r="H237" s="9">
        <v>16.829999999999998</v>
      </c>
      <c r="I237" s="9">
        <v>36.18</v>
      </c>
      <c r="J237" s="9">
        <v>400.32</v>
      </c>
      <c r="K237" s="9">
        <v>0.09</v>
      </c>
      <c r="L237" s="9">
        <v>0.7</v>
      </c>
      <c r="M237" s="9">
        <v>0.1</v>
      </c>
      <c r="N237" s="9">
        <v>0.5</v>
      </c>
      <c r="O237" s="9">
        <v>250</v>
      </c>
      <c r="P237" s="9">
        <v>301.72000000000003</v>
      </c>
      <c r="Q237" s="9">
        <v>36</v>
      </c>
      <c r="R237" s="9">
        <v>1</v>
      </c>
    </row>
    <row r="238" spans="1:18" ht="15.75">
      <c r="A238" s="9"/>
      <c r="B238" s="17" t="s">
        <v>186</v>
      </c>
      <c r="C238" s="17"/>
      <c r="D238" s="17"/>
      <c r="E238" s="9"/>
      <c r="F238" s="9"/>
      <c r="G238" s="14">
        <f>G209+G234+G236+G237</f>
        <v>61.2</v>
      </c>
      <c r="H238" s="14">
        <f t="shared" ref="H238:R238" si="36">H209+H234+H236+H237</f>
        <v>51.85</v>
      </c>
      <c r="I238" s="14">
        <f t="shared" si="36"/>
        <v>223.78</v>
      </c>
      <c r="J238" s="14">
        <f t="shared" si="36"/>
        <v>1762.0900000000001</v>
      </c>
      <c r="K238" s="14">
        <f t="shared" si="36"/>
        <v>1.0280000000000002</v>
      </c>
      <c r="L238" s="14">
        <f t="shared" si="36"/>
        <v>27.41</v>
      </c>
      <c r="M238" s="14">
        <f t="shared" si="36"/>
        <v>0.19400000000000001</v>
      </c>
      <c r="N238" s="14">
        <f t="shared" si="36"/>
        <v>10.009999999999998</v>
      </c>
      <c r="O238" s="14">
        <f t="shared" si="36"/>
        <v>873.22</v>
      </c>
      <c r="P238" s="14">
        <f t="shared" si="36"/>
        <v>1276.9100000000001</v>
      </c>
      <c r="Q238" s="14">
        <f t="shared" si="36"/>
        <v>265.54000000000002</v>
      </c>
      <c r="R238" s="14">
        <f t="shared" si="36"/>
        <v>14.040000000000001</v>
      </c>
    </row>
    <row r="239" spans="1:18" ht="15.75">
      <c r="A239" s="7"/>
      <c r="B239" s="32" t="s">
        <v>115</v>
      </c>
      <c r="C239" s="33"/>
      <c r="D239" s="34"/>
      <c r="E239" s="37" t="s">
        <v>8</v>
      </c>
      <c r="F239" s="38"/>
      <c r="G239" s="38"/>
      <c r="H239" s="38"/>
      <c r="I239" s="39"/>
      <c r="J239" s="7" t="s">
        <v>9</v>
      </c>
      <c r="K239" s="37" t="s">
        <v>10</v>
      </c>
      <c r="L239" s="38"/>
      <c r="M239" s="38"/>
      <c r="N239" s="39"/>
      <c r="O239" s="37" t="s">
        <v>11</v>
      </c>
      <c r="P239" s="38"/>
      <c r="Q239" s="38"/>
      <c r="R239" s="39"/>
    </row>
    <row r="240" spans="1:18" ht="31.5">
      <c r="A240" s="7" t="s">
        <v>29</v>
      </c>
      <c r="B240" s="35" t="s">
        <v>7</v>
      </c>
      <c r="C240" s="35"/>
      <c r="D240" s="35"/>
      <c r="E240" s="8" t="s">
        <v>12</v>
      </c>
      <c r="F240" s="7" t="s">
        <v>13</v>
      </c>
      <c r="G240" s="7" t="s">
        <v>14</v>
      </c>
      <c r="H240" s="7" t="s">
        <v>15</v>
      </c>
      <c r="I240" s="7" t="s">
        <v>16</v>
      </c>
      <c r="J240" s="7" t="s">
        <v>17</v>
      </c>
      <c r="K240" s="7" t="s">
        <v>18</v>
      </c>
      <c r="L240" s="7" t="s">
        <v>19</v>
      </c>
      <c r="M240" s="7" t="s">
        <v>20</v>
      </c>
      <c r="N240" s="7" t="s">
        <v>21</v>
      </c>
      <c r="O240" s="7" t="s">
        <v>22</v>
      </c>
      <c r="P240" s="7" t="s">
        <v>23</v>
      </c>
      <c r="Q240" s="7" t="s">
        <v>24</v>
      </c>
      <c r="R240" s="7" t="s">
        <v>25</v>
      </c>
    </row>
    <row r="241" spans="1:18" ht="15.75">
      <c r="A241" s="9"/>
      <c r="B241" s="36" t="s">
        <v>27</v>
      </c>
      <c r="C241" s="36"/>
      <c r="D241" s="36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5.75">
      <c r="A242" s="9">
        <v>223</v>
      </c>
      <c r="B242" s="21" t="s">
        <v>61</v>
      </c>
      <c r="C242" s="21"/>
      <c r="D242" s="21"/>
      <c r="E242" s="9" t="s">
        <v>191</v>
      </c>
      <c r="F242" s="9"/>
      <c r="G242" s="9">
        <v>25.02</v>
      </c>
      <c r="H242" s="9">
        <v>16.829999999999998</v>
      </c>
      <c r="I242" s="9">
        <v>36.18</v>
      </c>
      <c r="J242" s="9">
        <v>400.32</v>
      </c>
      <c r="K242" s="9">
        <v>0.09</v>
      </c>
      <c r="L242" s="9">
        <v>0.7</v>
      </c>
      <c r="M242" s="9">
        <v>0.1</v>
      </c>
      <c r="N242" s="9">
        <v>0.5</v>
      </c>
      <c r="O242" s="9">
        <v>250</v>
      </c>
      <c r="P242" s="9">
        <v>301.72000000000003</v>
      </c>
      <c r="Q242" s="9">
        <v>36</v>
      </c>
      <c r="R242" s="9">
        <v>1</v>
      </c>
    </row>
    <row r="243" spans="1:18" ht="15.75">
      <c r="A243" s="9"/>
      <c r="B243" s="21" t="s">
        <v>62</v>
      </c>
      <c r="C243" s="21"/>
      <c r="D243" s="21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5.75">
      <c r="A244" s="9"/>
      <c r="B244" s="21" t="s">
        <v>63</v>
      </c>
      <c r="C244" s="21"/>
      <c r="D244" s="21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5.75">
      <c r="A245" s="9"/>
      <c r="B245" s="21" t="s">
        <v>64</v>
      </c>
      <c r="C245" s="21"/>
      <c r="D245" s="2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5.75">
      <c r="A246" s="9"/>
      <c r="B246" s="21" t="s">
        <v>65</v>
      </c>
      <c r="C246" s="21"/>
      <c r="D246" s="2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5.75">
      <c r="A247" s="9"/>
      <c r="B247" s="21" t="s">
        <v>34</v>
      </c>
      <c r="C247" s="21"/>
      <c r="D247" s="21"/>
      <c r="E247" s="9">
        <v>100</v>
      </c>
      <c r="F247" s="9"/>
      <c r="G247" s="9">
        <v>0.3</v>
      </c>
      <c r="H247" s="9">
        <v>0.3</v>
      </c>
      <c r="I247" s="9">
        <v>7.35</v>
      </c>
      <c r="J247" s="10">
        <v>33.299999999999997</v>
      </c>
      <c r="K247" s="9">
        <v>0.03</v>
      </c>
      <c r="L247" s="9">
        <v>10</v>
      </c>
      <c r="M247" s="9">
        <v>0</v>
      </c>
      <c r="N247" s="9">
        <v>0.2</v>
      </c>
      <c r="O247" s="9">
        <v>16</v>
      </c>
      <c r="P247" s="9">
        <v>11</v>
      </c>
      <c r="Q247" s="9">
        <v>9</v>
      </c>
      <c r="R247" s="9">
        <v>2.2000000000000002</v>
      </c>
    </row>
    <row r="248" spans="1:18" ht="15.75">
      <c r="A248" s="9"/>
      <c r="B248" s="21" t="s">
        <v>35</v>
      </c>
      <c r="C248" s="21"/>
      <c r="D248" s="21"/>
      <c r="E248" s="9">
        <v>20</v>
      </c>
      <c r="F248" s="9"/>
      <c r="G248" s="9">
        <v>4.6399999999999997</v>
      </c>
      <c r="H248" s="9">
        <v>5.9</v>
      </c>
      <c r="I248" s="9">
        <v>0</v>
      </c>
      <c r="J248" s="9">
        <v>71.66</v>
      </c>
      <c r="K248" s="9">
        <v>1E-3</v>
      </c>
      <c r="L248" s="9">
        <v>0</v>
      </c>
      <c r="M248" s="9">
        <v>1E-3</v>
      </c>
      <c r="N248" s="9">
        <v>0.35</v>
      </c>
      <c r="O248" s="9">
        <v>4</v>
      </c>
      <c r="P248" s="9">
        <v>2.5</v>
      </c>
      <c r="Q248" s="9">
        <v>9</v>
      </c>
      <c r="R248" s="9">
        <v>0.35</v>
      </c>
    </row>
    <row r="249" spans="1:18" ht="15.75">
      <c r="A249" s="9"/>
      <c r="B249" s="21" t="s">
        <v>36</v>
      </c>
      <c r="C249" s="21"/>
      <c r="D249" s="21"/>
      <c r="E249" s="9">
        <v>40</v>
      </c>
      <c r="F249" s="9"/>
      <c r="G249" s="9">
        <v>3.16</v>
      </c>
      <c r="H249" s="9">
        <v>0.4</v>
      </c>
      <c r="I249" s="9">
        <v>19.32</v>
      </c>
      <c r="J249" s="9">
        <v>93.52</v>
      </c>
      <c r="K249" s="9">
        <v>0.14000000000000001</v>
      </c>
      <c r="L249" s="9">
        <v>0</v>
      </c>
      <c r="M249" s="9">
        <v>0</v>
      </c>
      <c r="N249" s="9">
        <v>0.97</v>
      </c>
      <c r="O249" s="9">
        <v>20.2</v>
      </c>
      <c r="P249" s="9">
        <v>96</v>
      </c>
      <c r="Q249" s="9">
        <v>15.4</v>
      </c>
      <c r="R249" s="9">
        <v>0.41</v>
      </c>
    </row>
    <row r="250" spans="1:18" ht="15.75">
      <c r="A250" s="9">
        <v>382</v>
      </c>
      <c r="B250" s="21" t="s">
        <v>66</v>
      </c>
      <c r="C250" s="21"/>
      <c r="D250" s="21"/>
      <c r="E250" s="9">
        <v>200</v>
      </c>
      <c r="F250" s="9"/>
      <c r="G250" s="9">
        <v>3.78</v>
      </c>
      <c r="H250" s="9">
        <v>0.67</v>
      </c>
      <c r="I250" s="10">
        <v>26</v>
      </c>
      <c r="J250" s="9">
        <v>125.11</v>
      </c>
      <c r="K250" s="9">
        <v>0.6</v>
      </c>
      <c r="L250" s="9">
        <v>1.6</v>
      </c>
      <c r="M250" s="9">
        <v>2.5000000000000001E-2</v>
      </c>
      <c r="N250" s="9">
        <v>0.4</v>
      </c>
      <c r="O250" s="9">
        <v>152.19999999999999</v>
      </c>
      <c r="P250" s="9">
        <v>124.4</v>
      </c>
      <c r="Q250" s="9">
        <v>21.2</v>
      </c>
      <c r="R250" s="9">
        <v>0.48</v>
      </c>
    </row>
    <row r="251" spans="1:18" ht="15.75">
      <c r="A251" s="9"/>
      <c r="B251" s="21" t="s">
        <v>67</v>
      </c>
      <c r="C251" s="21"/>
      <c r="D251" s="21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5.75">
      <c r="A252" s="9"/>
      <c r="B252" s="21" t="s">
        <v>68</v>
      </c>
      <c r="C252" s="21"/>
      <c r="D252" s="21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5.75">
      <c r="A253" s="9"/>
      <c r="B253" s="17" t="s">
        <v>59</v>
      </c>
      <c r="C253" s="17"/>
      <c r="D253" s="17"/>
      <c r="E253" s="9"/>
      <c r="F253" s="9"/>
      <c r="G253" s="11">
        <f t="shared" ref="G253:R253" si="37">SUM(G241:G252)</f>
        <v>36.900000000000006</v>
      </c>
      <c r="H253" s="11">
        <f t="shared" si="37"/>
        <v>24.1</v>
      </c>
      <c r="I253" s="11">
        <f t="shared" si="37"/>
        <v>88.85</v>
      </c>
      <c r="J253" s="11">
        <f t="shared" si="37"/>
        <v>723.91</v>
      </c>
      <c r="K253" s="11">
        <f t="shared" si="37"/>
        <v>0.86099999999999999</v>
      </c>
      <c r="L253" s="11">
        <f t="shared" si="37"/>
        <v>12.299999999999999</v>
      </c>
      <c r="M253" s="11">
        <f t="shared" si="37"/>
        <v>0.126</v>
      </c>
      <c r="N253" s="11">
        <f t="shared" si="37"/>
        <v>2.4199999999999995</v>
      </c>
      <c r="O253" s="11">
        <f t="shared" si="37"/>
        <v>442.4</v>
      </c>
      <c r="P253" s="11">
        <f t="shared" si="37"/>
        <v>535.62</v>
      </c>
      <c r="Q253" s="11">
        <f t="shared" si="37"/>
        <v>90.600000000000009</v>
      </c>
      <c r="R253" s="11">
        <f t="shared" si="37"/>
        <v>4.4400000000000004</v>
      </c>
    </row>
    <row r="254" spans="1:18" ht="15.75">
      <c r="A254" s="9"/>
      <c r="B254" s="28" t="s">
        <v>40</v>
      </c>
      <c r="C254" s="29"/>
      <c r="D254" s="30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5.75">
      <c r="A255" s="9">
        <v>113</v>
      </c>
      <c r="B255" s="21" t="s">
        <v>116</v>
      </c>
      <c r="C255" s="21"/>
      <c r="D255" s="21"/>
      <c r="E255" s="9">
        <v>250</v>
      </c>
      <c r="F255" s="9"/>
      <c r="G255" s="9">
        <v>2.98</v>
      </c>
      <c r="H255" s="9">
        <v>2.83</v>
      </c>
      <c r="I255" s="9">
        <v>15.7</v>
      </c>
      <c r="J255" s="9">
        <v>100.13</v>
      </c>
      <c r="K255" s="9">
        <v>0.05</v>
      </c>
      <c r="L255" s="9">
        <v>0.5</v>
      </c>
      <c r="M255" s="9">
        <v>12.5</v>
      </c>
      <c r="N255" s="9">
        <v>0.75</v>
      </c>
      <c r="O255" s="9">
        <v>28.55</v>
      </c>
      <c r="P255" s="9">
        <v>38.5</v>
      </c>
      <c r="Q255" s="9">
        <v>10.7</v>
      </c>
      <c r="R255" s="9">
        <v>0.65</v>
      </c>
    </row>
    <row r="256" spans="1:18" ht="15.75">
      <c r="A256" s="9"/>
      <c r="B256" s="21" t="s">
        <v>42</v>
      </c>
      <c r="C256" s="21"/>
      <c r="D256" s="2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5.75">
      <c r="A257" s="9"/>
      <c r="B257" s="21" t="s">
        <v>117</v>
      </c>
      <c r="C257" s="21"/>
      <c r="D257" s="21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5.75">
      <c r="A258" s="9"/>
      <c r="B258" s="21" t="s">
        <v>118</v>
      </c>
      <c r="C258" s="21"/>
      <c r="D258" s="2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5.75">
      <c r="A259" s="9"/>
      <c r="B259" s="21" t="s">
        <v>45</v>
      </c>
      <c r="C259" s="21"/>
      <c r="D259" s="21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5.75">
      <c r="A260" s="9"/>
      <c r="B260" s="21" t="s">
        <v>46</v>
      </c>
      <c r="C260" s="21"/>
      <c r="D260" s="2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5.75">
      <c r="A261" s="9"/>
      <c r="B261" s="21" t="s">
        <v>47</v>
      </c>
      <c r="C261" s="21"/>
      <c r="D261" s="21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15.75">
      <c r="A262" s="9">
        <v>263</v>
      </c>
      <c r="B262" s="21" t="s">
        <v>119</v>
      </c>
      <c r="C262" s="21"/>
      <c r="D262" s="21"/>
      <c r="E262" s="9">
        <v>200</v>
      </c>
      <c r="F262" s="9"/>
      <c r="G262" s="9">
        <v>21.92</v>
      </c>
      <c r="H262" s="9">
        <v>24.08</v>
      </c>
      <c r="I262" s="9">
        <v>18.260000000000002</v>
      </c>
      <c r="J262" s="9">
        <v>377.47</v>
      </c>
      <c r="K262" s="9">
        <v>0.4</v>
      </c>
      <c r="L262" s="9">
        <v>6.12</v>
      </c>
      <c r="M262" s="9">
        <v>0</v>
      </c>
      <c r="N262" s="9">
        <v>2.2999999999999998</v>
      </c>
      <c r="O262" s="9">
        <v>39.200000000000003</v>
      </c>
      <c r="P262" s="9">
        <v>139</v>
      </c>
      <c r="Q262" s="9">
        <v>43.83</v>
      </c>
      <c r="R262" s="9">
        <v>2.16</v>
      </c>
    </row>
    <row r="263" spans="1:18" ht="15.75">
      <c r="A263" s="9"/>
      <c r="B263" s="21" t="s">
        <v>120</v>
      </c>
      <c r="C263" s="21"/>
      <c r="D263" s="21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5.75">
      <c r="A264" s="9"/>
      <c r="B264" s="21" t="s">
        <v>121</v>
      </c>
      <c r="C264" s="21"/>
      <c r="D264" s="2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5.75">
      <c r="A265" s="9"/>
      <c r="B265" s="21" t="s">
        <v>122</v>
      </c>
      <c r="C265" s="21"/>
      <c r="D265" s="21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5.75">
      <c r="A266" s="9"/>
      <c r="B266" s="18" t="s">
        <v>123</v>
      </c>
      <c r="C266" s="19"/>
      <c r="D266" s="20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5.75">
      <c r="A267" s="9"/>
      <c r="B267" s="18" t="s">
        <v>45</v>
      </c>
      <c r="C267" s="19"/>
      <c r="D267" s="20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5.75">
      <c r="A268" s="9"/>
      <c r="B268" s="18" t="s">
        <v>98</v>
      </c>
      <c r="C268" s="19"/>
      <c r="D268" s="20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5.75">
      <c r="A269" s="9">
        <v>20</v>
      </c>
      <c r="B269" s="18" t="s">
        <v>75</v>
      </c>
      <c r="C269" s="19"/>
      <c r="D269" s="20"/>
      <c r="E269" s="9">
        <v>80</v>
      </c>
      <c r="F269" s="9"/>
      <c r="G269" s="9">
        <v>0.72</v>
      </c>
      <c r="H269" s="9">
        <v>0.09</v>
      </c>
      <c r="I269" s="9">
        <v>2.25</v>
      </c>
      <c r="J269" s="9">
        <v>12.69</v>
      </c>
      <c r="K269" s="9">
        <v>0.03</v>
      </c>
      <c r="L269" s="9">
        <v>4.2</v>
      </c>
      <c r="M269" s="9">
        <v>0</v>
      </c>
      <c r="N269" s="9">
        <v>0.3</v>
      </c>
      <c r="O269" s="9">
        <v>9.3000000000000007</v>
      </c>
      <c r="P269" s="9">
        <v>16.8</v>
      </c>
      <c r="Q269" s="9">
        <v>10.199999999999999</v>
      </c>
      <c r="R269" s="9">
        <v>0.42</v>
      </c>
    </row>
    <row r="270" spans="1:18" ht="15.75">
      <c r="A270" s="9"/>
      <c r="B270" s="18" t="s">
        <v>176</v>
      </c>
      <c r="C270" s="19"/>
      <c r="D270" s="20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5.75">
      <c r="A271" s="9"/>
      <c r="B271" s="18" t="s">
        <v>46</v>
      </c>
      <c r="C271" s="19"/>
      <c r="D271" s="20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5.75">
      <c r="A272" s="9">
        <v>648</v>
      </c>
      <c r="B272" s="18" t="s">
        <v>76</v>
      </c>
      <c r="C272" s="19"/>
      <c r="D272" s="20"/>
      <c r="E272" s="9">
        <v>200</v>
      </c>
      <c r="F272" s="9"/>
      <c r="G272" s="9">
        <v>0.24</v>
      </c>
      <c r="H272" s="9">
        <v>0.12</v>
      </c>
      <c r="I272" s="9">
        <v>28.52</v>
      </c>
      <c r="J272" s="9">
        <v>145.08000000000001</v>
      </c>
      <c r="K272" s="9">
        <v>0.01</v>
      </c>
      <c r="L272" s="9">
        <v>0.9</v>
      </c>
      <c r="M272" s="9">
        <v>0</v>
      </c>
      <c r="N272" s="9">
        <v>0.4</v>
      </c>
      <c r="O272" s="9">
        <v>14.18</v>
      </c>
      <c r="P272" s="9">
        <v>4.4000000000000004</v>
      </c>
      <c r="Q272" s="9">
        <v>5.14</v>
      </c>
      <c r="R272" s="9">
        <v>0.95</v>
      </c>
    </row>
    <row r="273" spans="1:18" ht="33.75" customHeight="1">
      <c r="A273" s="9"/>
      <c r="B273" s="22" t="s">
        <v>242</v>
      </c>
      <c r="C273" s="23"/>
      <c r="D273" s="24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5.75">
      <c r="A274" s="9"/>
      <c r="B274" s="18" t="s">
        <v>57</v>
      </c>
      <c r="C274" s="19"/>
      <c r="D274" s="20"/>
      <c r="E274" s="9">
        <v>60</v>
      </c>
      <c r="F274" s="9"/>
      <c r="G274" s="10">
        <v>3.82</v>
      </c>
      <c r="H274" s="9">
        <v>0.84</v>
      </c>
      <c r="I274" s="9">
        <v>19.760000000000002</v>
      </c>
      <c r="J274" s="9">
        <v>138.72</v>
      </c>
      <c r="K274" s="9">
        <v>0.17</v>
      </c>
      <c r="L274" s="9">
        <v>0</v>
      </c>
      <c r="M274" s="9">
        <v>0</v>
      </c>
      <c r="N274" s="9">
        <v>1.1200000000000001</v>
      </c>
      <c r="O274" s="9">
        <v>26</v>
      </c>
      <c r="P274" s="9">
        <v>136</v>
      </c>
      <c r="Q274" s="9">
        <v>43.2</v>
      </c>
      <c r="R274" s="9">
        <v>2.72</v>
      </c>
    </row>
    <row r="275" spans="1:18" ht="15.75">
      <c r="A275" s="9"/>
      <c r="B275" s="25" t="s">
        <v>60</v>
      </c>
      <c r="C275" s="26"/>
      <c r="D275" s="27"/>
      <c r="E275" s="9"/>
      <c r="F275" s="9"/>
      <c r="G275" s="11">
        <f>SUM(G255:G274)</f>
        <v>29.68</v>
      </c>
      <c r="H275" s="11">
        <f t="shared" ref="H275:R275" si="38">SUM(H255:H274)</f>
        <v>27.959999999999997</v>
      </c>
      <c r="I275" s="11">
        <f t="shared" si="38"/>
        <v>84.490000000000009</v>
      </c>
      <c r="J275" s="11">
        <f t="shared" si="38"/>
        <v>774.09</v>
      </c>
      <c r="K275" s="11">
        <f t="shared" si="38"/>
        <v>0.66</v>
      </c>
      <c r="L275" s="11">
        <f t="shared" si="38"/>
        <v>11.72</v>
      </c>
      <c r="M275" s="11">
        <f t="shared" si="38"/>
        <v>12.5</v>
      </c>
      <c r="N275" s="11">
        <f t="shared" si="38"/>
        <v>4.8699999999999992</v>
      </c>
      <c r="O275" s="11">
        <f t="shared" si="38"/>
        <v>117.22999999999999</v>
      </c>
      <c r="P275" s="11">
        <f t="shared" si="38"/>
        <v>334.70000000000005</v>
      </c>
      <c r="Q275" s="11">
        <f t="shared" si="38"/>
        <v>113.07000000000001</v>
      </c>
      <c r="R275" s="11">
        <f t="shared" si="38"/>
        <v>6.9</v>
      </c>
    </row>
    <row r="276" spans="1:18" ht="15.75">
      <c r="A276" s="9"/>
      <c r="B276" s="28" t="s">
        <v>229</v>
      </c>
      <c r="C276" s="29"/>
      <c r="D276" s="30"/>
      <c r="E276" s="9"/>
      <c r="F276" s="9"/>
      <c r="G276" s="10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5.75">
      <c r="A277" s="9">
        <v>410</v>
      </c>
      <c r="B277" s="18" t="s">
        <v>243</v>
      </c>
      <c r="C277" s="19"/>
      <c r="D277" s="20"/>
      <c r="E277" s="9">
        <v>75</v>
      </c>
      <c r="F277" s="9"/>
      <c r="G277" s="10">
        <v>3.82</v>
      </c>
      <c r="H277" s="9">
        <v>0.84</v>
      </c>
      <c r="I277" s="9">
        <v>19.760000000000002</v>
      </c>
      <c r="J277" s="9">
        <v>138.72</v>
      </c>
      <c r="K277" s="9">
        <v>0.17</v>
      </c>
      <c r="L277" s="9">
        <v>0</v>
      </c>
      <c r="M277" s="9">
        <v>0</v>
      </c>
      <c r="N277" s="9">
        <v>1.1200000000000001</v>
      </c>
      <c r="O277" s="9">
        <v>26</v>
      </c>
      <c r="P277" s="9">
        <v>136</v>
      </c>
      <c r="Q277" s="9">
        <v>43.2</v>
      </c>
      <c r="R277" s="9">
        <v>2.72</v>
      </c>
    </row>
    <row r="278" spans="1:18" ht="15.75">
      <c r="A278" s="9"/>
      <c r="B278" s="21" t="s">
        <v>230</v>
      </c>
      <c r="C278" s="21"/>
      <c r="D278" s="21"/>
      <c r="E278" s="9">
        <v>200</v>
      </c>
      <c r="F278" s="9"/>
      <c r="G278" s="9">
        <v>0.24</v>
      </c>
      <c r="H278" s="9">
        <v>0.12</v>
      </c>
      <c r="I278" s="9">
        <v>28.52</v>
      </c>
      <c r="J278" s="9">
        <v>145.08000000000001</v>
      </c>
      <c r="K278" s="9">
        <v>0.01</v>
      </c>
      <c r="L278" s="9">
        <v>0.9</v>
      </c>
      <c r="M278" s="9">
        <v>0</v>
      </c>
      <c r="N278" s="9">
        <v>0.4</v>
      </c>
      <c r="O278" s="9">
        <v>14.18</v>
      </c>
      <c r="P278" s="9">
        <v>4.4000000000000004</v>
      </c>
      <c r="Q278" s="9">
        <v>5.14</v>
      </c>
      <c r="R278" s="9">
        <v>0.95</v>
      </c>
    </row>
    <row r="279" spans="1:18" ht="15.75">
      <c r="A279" s="9"/>
      <c r="B279" s="17" t="s">
        <v>186</v>
      </c>
      <c r="C279" s="17"/>
      <c r="D279" s="17"/>
      <c r="E279" s="9"/>
      <c r="F279" s="9"/>
      <c r="G279" s="14">
        <f>G253+G275+G277+G278</f>
        <v>70.64</v>
      </c>
      <c r="H279" s="14">
        <f t="shared" ref="H279:R279" si="39">H253+H275+H277+H278</f>
        <v>53.02</v>
      </c>
      <c r="I279" s="14">
        <f t="shared" si="39"/>
        <v>221.62</v>
      </c>
      <c r="J279" s="14">
        <f t="shared" si="39"/>
        <v>1781.8</v>
      </c>
      <c r="K279" s="14">
        <f t="shared" si="39"/>
        <v>1.7009999999999998</v>
      </c>
      <c r="L279" s="14">
        <f t="shared" si="39"/>
        <v>24.919999999999998</v>
      </c>
      <c r="M279" s="14">
        <f t="shared" si="39"/>
        <v>12.625999999999999</v>
      </c>
      <c r="N279" s="14">
        <f t="shared" si="39"/>
        <v>8.81</v>
      </c>
      <c r="O279" s="14">
        <f t="shared" si="39"/>
        <v>599.80999999999995</v>
      </c>
      <c r="P279" s="14">
        <f t="shared" si="39"/>
        <v>1010.72</v>
      </c>
      <c r="Q279" s="14">
        <f t="shared" si="39"/>
        <v>252.01</v>
      </c>
      <c r="R279" s="14">
        <f t="shared" si="39"/>
        <v>15.01</v>
      </c>
    </row>
    <row r="280" spans="1:18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45.75" customHeight="1">
      <c r="A281" s="7"/>
      <c r="B281" s="32" t="s">
        <v>125</v>
      </c>
      <c r="C281" s="33"/>
      <c r="D281" s="34"/>
      <c r="E281" s="37" t="s">
        <v>8</v>
      </c>
      <c r="F281" s="38"/>
      <c r="G281" s="38"/>
      <c r="H281" s="38"/>
      <c r="I281" s="39"/>
      <c r="J281" s="7" t="s">
        <v>9</v>
      </c>
      <c r="K281" s="37" t="s">
        <v>10</v>
      </c>
      <c r="L281" s="38"/>
      <c r="M281" s="38"/>
      <c r="N281" s="39"/>
      <c r="O281" s="37" t="s">
        <v>11</v>
      </c>
      <c r="P281" s="38"/>
      <c r="Q281" s="38"/>
      <c r="R281" s="39"/>
    </row>
    <row r="282" spans="1:18" ht="31.5">
      <c r="A282" s="7" t="s">
        <v>29</v>
      </c>
      <c r="B282" s="35" t="s">
        <v>7</v>
      </c>
      <c r="C282" s="35"/>
      <c r="D282" s="35"/>
      <c r="E282" s="8" t="s">
        <v>12</v>
      </c>
      <c r="F282" s="7" t="s">
        <v>13</v>
      </c>
      <c r="G282" s="7" t="s">
        <v>14</v>
      </c>
      <c r="H282" s="7" t="s">
        <v>15</v>
      </c>
      <c r="I282" s="7" t="s">
        <v>16</v>
      </c>
      <c r="J282" s="7" t="s">
        <v>17</v>
      </c>
      <c r="K282" s="7" t="s">
        <v>18</v>
      </c>
      <c r="L282" s="7" t="s">
        <v>19</v>
      </c>
      <c r="M282" s="7" t="s">
        <v>20</v>
      </c>
      <c r="N282" s="7" t="s">
        <v>21</v>
      </c>
      <c r="O282" s="7" t="s">
        <v>22</v>
      </c>
      <c r="P282" s="7" t="s">
        <v>23</v>
      </c>
      <c r="Q282" s="7" t="s">
        <v>24</v>
      </c>
      <c r="R282" s="7" t="s">
        <v>25</v>
      </c>
    </row>
    <row r="283" spans="1:18" ht="15.75">
      <c r="A283" s="9"/>
      <c r="B283" s="36" t="s">
        <v>27</v>
      </c>
      <c r="C283" s="36"/>
      <c r="D283" s="36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5.75">
      <c r="A284" s="9">
        <v>182</v>
      </c>
      <c r="B284" s="21" t="s">
        <v>133</v>
      </c>
      <c r="C284" s="21"/>
      <c r="D284" s="21"/>
      <c r="E284" s="9">
        <v>200</v>
      </c>
      <c r="F284" s="9"/>
      <c r="G284" s="9">
        <v>3.3</v>
      </c>
      <c r="H284" s="9">
        <v>8.6</v>
      </c>
      <c r="I284" s="9">
        <v>23.2</v>
      </c>
      <c r="J284" s="9">
        <v>283.39999999999998</v>
      </c>
      <c r="K284" s="9">
        <v>7.1999999999999995E-2</v>
      </c>
      <c r="L284" s="9">
        <v>1.05</v>
      </c>
      <c r="M284" s="9">
        <v>5.3999999999999999E-2</v>
      </c>
      <c r="N284" s="9">
        <v>0.81</v>
      </c>
      <c r="O284" s="9">
        <v>120.4</v>
      </c>
      <c r="P284" s="9">
        <v>106.4</v>
      </c>
      <c r="Q284" s="9">
        <v>18.27</v>
      </c>
      <c r="R284" s="9">
        <v>0.42</v>
      </c>
    </row>
    <row r="285" spans="1:18" ht="15.75">
      <c r="A285" s="9"/>
      <c r="B285" s="21" t="s">
        <v>134</v>
      </c>
      <c r="C285" s="21"/>
      <c r="D285" s="2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5.75">
      <c r="A286" s="9"/>
      <c r="B286" s="21" t="s">
        <v>30</v>
      </c>
      <c r="C286" s="21"/>
      <c r="D286" s="2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5.75">
      <c r="A287" s="9"/>
      <c r="B287" s="21" t="s">
        <v>77</v>
      </c>
      <c r="C287" s="21"/>
      <c r="D287" s="2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5.75">
      <c r="A288" s="9"/>
      <c r="B288" s="21" t="s">
        <v>33</v>
      </c>
      <c r="C288" s="21"/>
      <c r="D288" s="2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5.75">
      <c r="A289" s="9">
        <v>338</v>
      </c>
      <c r="B289" s="21" t="s">
        <v>34</v>
      </c>
      <c r="C289" s="21"/>
      <c r="D289" s="21"/>
      <c r="E289" s="9">
        <v>100</v>
      </c>
      <c r="F289" s="9"/>
      <c r="G289" s="9">
        <v>0.3</v>
      </c>
      <c r="H289" s="9">
        <v>0.3</v>
      </c>
      <c r="I289" s="9">
        <v>7.35</v>
      </c>
      <c r="J289" s="10">
        <v>33.299999999999997</v>
      </c>
      <c r="K289" s="9">
        <v>0.03</v>
      </c>
      <c r="L289" s="9">
        <v>10</v>
      </c>
      <c r="M289" s="9">
        <v>0</v>
      </c>
      <c r="N289" s="9">
        <v>0.2</v>
      </c>
      <c r="O289" s="9">
        <v>16</v>
      </c>
      <c r="P289" s="9">
        <v>11</v>
      </c>
      <c r="Q289" s="9">
        <v>9</v>
      </c>
      <c r="R289" s="9">
        <v>2.2000000000000002</v>
      </c>
    </row>
    <row r="290" spans="1:18" ht="15.75">
      <c r="A290" s="9"/>
      <c r="B290" s="21" t="s">
        <v>169</v>
      </c>
      <c r="C290" s="21"/>
      <c r="D290" s="21"/>
      <c r="E290" s="9">
        <v>20</v>
      </c>
      <c r="F290" s="9"/>
      <c r="G290" s="9">
        <v>4.6399999999999997</v>
      </c>
      <c r="H290" s="9">
        <v>5.9</v>
      </c>
      <c r="I290" s="9">
        <v>0.02</v>
      </c>
      <c r="J290" s="9">
        <v>71.66</v>
      </c>
      <c r="K290" s="9">
        <v>1E-3</v>
      </c>
      <c r="L290" s="9">
        <v>0</v>
      </c>
      <c r="M290" s="9">
        <v>1E-3</v>
      </c>
      <c r="N290" s="9">
        <v>0.35</v>
      </c>
      <c r="O290" s="9">
        <v>4</v>
      </c>
      <c r="P290" s="9">
        <v>2.5</v>
      </c>
      <c r="Q290" s="9">
        <v>9</v>
      </c>
      <c r="R290" s="9">
        <v>0.35</v>
      </c>
    </row>
    <row r="291" spans="1:18" ht="15.75">
      <c r="A291" s="9"/>
      <c r="B291" s="21" t="s">
        <v>36</v>
      </c>
      <c r="C291" s="21"/>
      <c r="D291" s="21"/>
      <c r="E291" s="9">
        <v>40</v>
      </c>
      <c r="F291" s="9"/>
      <c r="G291" s="9">
        <v>3.16</v>
      </c>
      <c r="H291" s="9">
        <v>0.4</v>
      </c>
      <c r="I291" s="9">
        <v>19.32</v>
      </c>
      <c r="J291" s="9">
        <v>93.52</v>
      </c>
      <c r="K291" s="9">
        <v>0.14000000000000001</v>
      </c>
      <c r="L291" s="9">
        <v>0</v>
      </c>
      <c r="M291" s="9">
        <v>0</v>
      </c>
      <c r="N291" s="9">
        <v>0.97</v>
      </c>
      <c r="O291" s="9">
        <v>20.2</v>
      </c>
      <c r="P291" s="9">
        <v>96</v>
      </c>
      <c r="Q291" s="9">
        <v>15.4</v>
      </c>
      <c r="R291" s="9">
        <v>0.41</v>
      </c>
    </row>
    <row r="292" spans="1:18" ht="15.75">
      <c r="A292" s="9">
        <v>379</v>
      </c>
      <c r="B292" s="21" t="s">
        <v>135</v>
      </c>
      <c r="C292" s="21"/>
      <c r="D292" s="21"/>
      <c r="E292" s="9">
        <v>200</v>
      </c>
      <c r="F292" s="9"/>
      <c r="G292" s="9">
        <v>3.6</v>
      </c>
      <c r="H292" s="9">
        <v>2.67</v>
      </c>
      <c r="I292" s="9">
        <v>29.2</v>
      </c>
      <c r="J292" s="10">
        <v>155.19999999999999</v>
      </c>
      <c r="K292" s="9">
        <v>0.06</v>
      </c>
      <c r="L292" s="9">
        <v>1.3</v>
      </c>
      <c r="M292" s="9">
        <v>0.02</v>
      </c>
      <c r="N292" s="9">
        <v>0.6</v>
      </c>
      <c r="O292" s="9">
        <v>125.9</v>
      </c>
      <c r="P292" s="9">
        <v>90</v>
      </c>
      <c r="Q292" s="9">
        <v>14</v>
      </c>
      <c r="R292" s="9">
        <v>0.13</v>
      </c>
    </row>
    <row r="293" spans="1:18" ht="15.75">
      <c r="A293" s="9"/>
      <c r="B293" s="21" t="s">
        <v>136</v>
      </c>
      <c r="C293" s="21"/>
      <c r="D293" s="21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15.75">
      <c r="A294" s="9"/>
      <c r="B294" s="21" t="s">
        <v>68</v>
      </c>
      <c r="C294" s="21"/>
      <c r="D294" s="2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15.75">
      <c r="A295" s="9"/>
      <c r="B295" s="17" t="s">
        <v>59</v>
      </c>
      <c r="C295" s="17"/>
      <c r="D295" s="17"/>
      <c r="E295" s="9"/>
      <c r="F295" s="9"/>
      <c r="G295" s="11">
        <f t="shared" ref="G295:R295" si="40">SUM(G283:G294)</f>
        <v>14.999999999999998</v>
      </c>
      <c r="H295" s="11">
        <f t="shared" si="40"/>
        <v>17.87</v>
      </c>
      <c r="I295" s="11">
        <f t="shared" si="40"/>
        <v>79.09</v>
      </c>
      <c r="J295" s="11">
        <f t="shared" si="40"/>
        <v>637.07999999999993</v>
      </c>
      <c r="K295" s="11">
        <f t="shared" si="40"/>
        <v>0.30299999999999999</v>
      </c>
      <c r="L295" s="11">
        <f t="shared" si="40"/>
        <v>12.350000000000001</v>
      </c>
      <c r="M295" s="11">
        <f t="shared" si="40"/>
        <v>7.4999999999999997E-2</v>
      </c>
      <c r="N295" s="11">
        <f t="shared" si="40"/>
        <v>2.93</v>
      </c>
      <c r="O295" s="11">
        <f t="shared" si="40"/>
        <v>286.5</v>
      </c>
      <c r="P295" s="11">
        <f t="shared" si="40"/>
        <v>305.89999999999998</v>
      </c>
      <c r="Q295" s="11">
        <f t="shared" si="40"/>
        <v>65.669999999999987</v>
      </c>
      <c r="R295" s="11">
        <f t="shared" si="40"/>
        <v>3.5100000000000002</v>
      </c>
    </row>
    <row r="296" spans="1:18" ht="15.75">
      <c r="A296" s="9"/>
      <c r="B296" s="28" t="s">
        <v>40</v>
      </c>
      <c r="C296" s="29"/>
      <c r="D296" s="30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ht="15.75">
      <c r="A297" s="9">
        <v>98</v>
      </c>
      <c r="B297" s="21" t="s">
        <v>137</v>
      </c>
      <c r="C297" s="21"/>
      <c r="D297" s="21"/>
      <c r="E297" s="9">
        <v>250</v>
      </c>
      <c r="F297" s="9"/>
      <c r="G297" s="9">
        <v>2.7</v>
      </c>
      <c r="H297" s="9">
        <v>2.78</v>
      </c>
      <c r="I297" s="9">
        <v>14.58</v>
      </c>
      <c r="J297" s="9">
        <v>190.68</v>
      </c>
      <c r="K297" s="9">
        <v>0</v>
      </c>
      <c r="L297" s="9">
        <v>2.62</v>
      </c>
      <c r="M297" s="9">
        <v>0</v>
      </c>
      <c r="N297" s="9">
        <v>2.2999999999999998</v>
      </c>
      <c r="O297" s="9">
        <v>35.869999999999997</v>
      </c>
      <c r="P297" s="9">
        <v>53.57</v>
      </c>
      <c r="Q297" s="9">
        <v>14.17</v>
      </c>
      <c r="R297" s="9">
        <v>0.56999999999999995</v>
      </c>
    </row>
    <row r="298" spans="1:18" ht="15.75">
      <c r="A298" s="9"/>
      <c r="B298" s="21" t="s">
        <v>69</v>
      </c>
      <c r="C298" s="21"/>
      <c r="D298" s="2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ht="15.75">
      <c r="A299" s="9"/>
      <c r="B299" s="21" t="s">
        <v>141</v>
      </c>
      <c r="C299" s="21"/>
      <c r="D299" s="21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ht="15.75">
      <c r="A300" s="9"/>
      <c r="B300" s="21" t="s">
        <v>44</v>
      </c>
      <c r="C300" s="21"/>
      <c r="D300" s="2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ht="15.75">
      <c r="A301" s="9"/>
      <c r="B301" s="21" t="s">
        <v>45</v>
      </c>
      <c r="C301" s="21"/>
      <c r="D301" s="21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ht="15.75">
      <c r="A302" s="9"/>
      <c r="B302" s="21" t="s">
        <v>95</v>
      </c>
      <c r="C302" s="21"/>
      <c r="D302" s="2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ht="15.75">
      <c r="A303" s="9"/>
      <c r="B303" s="21" t="s">
        <v>47</v>
      </c>
      <c r="C303" s="21"/>
      <c r="D303" s="2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ht="15.75">
      <c r="A304" s="9">
        <v>321</v>
      </c>
      <c r="B304" s="21" t="s">
        <v>138</v>
      </c>
      <c r="C304" s="21"/>
      <c r="D304" s="21"/>
      <c r="E304" s="9">
        <v>150</v>
      </c>
      <c r="F304" s="9"/>
      <c r="G304" s="9">
        <v>4.3499999999999996</v>
      </c>
      <c r="H304" s="9">
        <v>12</v>
      </c>
      <c r="I304" s="9">
        <v>33.21</v>
      </c>
      <c r="J304" s="9">
        <v>258.24</v>
      </c>
      <c r="K304" s="9">
        <v>0.23</v>
      </c>
      <c r="L304" s="9">
        <v>0.02</v>
      </c>
      <c r="M304" s="9">
        <v>12.5</v>
      </c>
      <c r="N304" s="9">
        <v>0</v>
      </c>
      <c r="O304" s="9">
        <v>0.86</v>
      </c>
      <c r="P304" s="9">
        <v>30.1</v>
      </c>
      <c r="Q304" s="9">
        <v>15.5</v>
      </c>
      <c r="R304" s="9">
        <v>0.6</v>
      </c>
    </row>
    <row r="305" spans="1:18" ht="15.75">
      <c r="A305" s="9"/>
      <c r="B305" s="21" t="s">
        <v>139</v>
      </c>
      <c r="C305" s="21"/>
      <c r="D305" s="21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ht="15.75">
      <c r="A306" s="9"/>
      <c r="B306" s="21" t="s">
        <v>140</v>
      </c>
      <c r="C306" s="21"/>
      <c r="D306" s="2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ht="15.75">
      <c r="A307" s="9"/>
      <c r="B307" s="21" t="s">
        <v>142</v>
      </c>
      <c r="C307" s="21"/>
      <c r="D307" s="21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ht="15.75">
      <c r="A308" s="9"/>
      <c r="B308" s="18" t="s">
        <v>143</v>
      </c>
      <c r="C308" s="19"/>
      <c r="D308" s="20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15.75">
      <c r="A309" s="9"/>
      <c r="B309" s="18" t="s">
        <v>98</v>
      </c>
      <c r="C309" s="19"/>
      <c r="D309" s="20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ht="15.75">
      <c r="A310" s="9">
        <v>256</v>
      </c>
      <c r="B310" s="18" t="s">
        <v>144</v>
      </c>
      <c r="C310" s="19"/>
      <c r="D310" s="20"/>
      <c r="E310" s="9" t="s">
        <v>82</v>
      </c>
      <c r="F310" s="9"/>
      <c r="G310" s="9">
        <v>9.67</v>
      </c>
      <c r="H310" s="9">
        <v>9.8699999999999992</v>
      </c>
      <c r="I310" s="9">
        <v>2.27</v>
      </c>
      <c r="J310" s="9">
        <v>196.53</v>
      </c>
      <c r="K310" s="9">
        <v>0.18</v>
      </c>
      <c r="L310" s="9">
        <v>0</v>
      </c>
      <c r="M310" s="9">
        <v>1.3</v>
      </c>
      <c r="N310" s="9">
        <v>19.079999999999998</v>
      </c>
      <c r="O310" s="9">
        <v>126.76</v>
      </c>
      <c r="P310" s="9">
        <v>0</v>
      </c>
      <c r="Q310" s="9">
        <v>22.6</v>
      </c>
      <c r="R310" s="9">
        <v>1.49</v>
      </c>
    </row>
    <row r="311" spans="1:18" ht="15.75">
      <c r="A311" s="9"/>
      <c r="B311" s="18" t="s">
        <v>145</v>
      </c>
      <c r="C311" s="19"/>
      <c r="D311" s="20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ht="15.75">
      <c r="A312" s="9"/>
      <c r="B312" s="18" t="s">
        <v>146</v>
      </c>
      <c r="C312" s="52"/>
      <c r="D312" s="53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5.75">
      <c r="A313" s="9"/>
      <c r="B313" s="18" t="s">
        <v>75</v>
      </c>
      <c r="C313" s="52"/>
      <c r="D313" s="53"/>
      <c r="E313" s="9">
        <v>100</v>
      </c>
      <c r="F313" s="9"/>
      <c r="G313" s="9">
        <v>1.33</v>
      </c>
      <c r="H313" s="9">
        <v>6.08</v>
      </c>
      <c r="I313" s="9">
        <v>8.52</v>
      </c>
      <c r="J313" s="9">
        <v>94.12</v>
      </c>
      <c r="K313" s="9">
        <v>1.4999999999999999E-2</v>
      </c>
      <c r="L313" s="9">
        <v>11.31</v>
      </c>
      <c r="M313" s="9">
        <v>0</v>
      </c>
      <c r="N313" s="9">
        <v>0</v>
      </c>
      <c r="O313" s="9">
        <v>17.309999999999999</v>
      </c>
      <c r="P313" s="9">
        <v>16.649999999999999</v>
      </c>
      <c r="Q313" s="9">
        <v>16.98</v>
      </c>
      <c r="R313" s="9">
        <v>0.3</v>
      </c>
    </row>
    <row r="314" spans="1:18" ht="15.75">
      <c r="A314" s="9">
        <v>338</v>
      </c>
      <c r="B314" s="18" t="s">
        <v>55</v>
      </c>
      <c r="C314" s="19"/>
      <c r="D314" s="20"/>
      <c r="E314" s="9">
        <v>200</v>
      </c>
      <c r="F314" s="9"/>
      <c r="G314" s="9">
        <v>0.52</v>
      </c>
      <c r="H314" s="9">
        <v>0.18</v>
      </c>
      <c r="I314" s="9">
        <v>24.84</v>
      </c>
      <c r="J314" s="9">
        <v>102.9</v>
      </c>
      <c r="K314" s="9">
        <v>0.01</v>
      </c>
      <c r="L314" s="9">
        <v>0.9</v>
      </c>
      <c r="M314" s="9">
        <v>0</v>
      </c>
      <c r="N314" s="9">
        <v>0.4</v>
      </c>
      <c r="O314" s="9">
        <v>14.18</v>
      </c>
      <c r="P314" s="9">
        <v>4.4000000000000004</v>
      </c>
      <c r="Q314" s="9">
        <v>5.14</v>
      </c>
      <c r="R314" s="9">
        <v>0.95</v>
      </c>
    </row>
    <row r="315" spans="1:18" ht="30.75" customHeight="1">
      <c r="A315" s="9"/>
      <c r="B315" s="22" t="s">
        <v>244</v>
      </c>
      <c r="C315" s="23"/>
      <c r="D315" s="24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5.75">
      <c r="A316" s="9"/>
      <c r="B316" s="18" t="s">
        <v>57</v>
      </c>
      <c r="C316" s="19"/>
      <c r="D316" s="20"/>
      <c r="E316" s="9">
        <v>60</v>
      </c>
      <c r="F316" s="9"/>
      <c r="G316" s="10">
        <v>3.82</v>
      </c>
      <c r="H316" s="9">
        <v>0.84</v>
      </c>
      <c r="I316" s="9">
        <v>19.760000000000002</v>
      </c>
      <c r="J316" s="9">
        <v>138.72</v>
      </c>
      <c r="K316" s="9">
        <v>0.17</v>
      </c>
      <c r="L316" s="9">
        <v>0</v>
      </c>
      <c r="M316" s="9">
        <v>0</v>
      </c>
      <c r="N316" s="9">
        <v>1.1200000000000001</v>
      </c>
      <c r="O316" s="9">
        <v>26</v>
      </c>
      <c r="P316" s="9">
        <v>136</v>
      </c>
      <c r="Q316" s="9">
        <v>43.2</v>
      </c>
      <c r="R316" s="9">
        <v>2.72</v>
      </c>
    </row>
    <row r="317" spans="1:18" ht="15.75">
      <c r="A317" s="9"/>
      <c r="B317" s="25" t="s">
        <v>60</v>
      </c>
      <c r="C317" s="26"/>
      <c r="D317" s="27"/>
      <c r="E317" s="9"/>
      <c r="F317" s="9"/>
      <c r="G317" s="11">
        <f>SUM(G297:G316)</f>
        <v>22.389999999999997</v>
      </c>
      <c r="H317" s="11">
        <f t="shared" ref="H317:R317" si="41">SUM(H297:H316)</f>
        <v>31.749999999999996</v>
      </c>
      <c r="I317" s="11">
        <f t="shared" si="41"/>
        <v>103.18</v>
      </c>
      <c r="J317" s="11">
        <f t="shared" si="41"/>
        <v>981.19</v>
      </c>
      <c r="K317" s="11">
        <f t="shared" si="41"/>
        <v>0.60500000000000009</v>
      </c>
      <c r="L317" s="11">
        <f t="shared" si="41"/>
        <v>14.850000000000001</v>
      </c>
      <c r="M317" s="11">
        <f t="shared" si="41"/>
        <v>13.8</v>
      </c>
      <c r="N317" s="11">
        <f t="shared" si="41"/>
        <v>22.9</v>
      </c>
      <c r="O317" s="11">
        <f t="shared" si="41"/>
        <v>220.98000000000002</v>
      </c>
      <c r="P317" s="11">
        <f t="shared" si="41"/>
        <v>240.72</v>
      </c>
      <c r="Q317" s="11">
        <f t="shared" si="41"/>
        <v>117.59</v>
      </c>
      <c r="R317" s="11">
        <f t="shared" si="41"/>
        <v>6.6300000000000008</v>
      </c>
    </row>
    <row r="318" spans="1:18" ht="15.75">
      <c r="A318" s="9"/>
      <c r="B318" s="28" t="s">
        <v>229</v>
      </c>
      <c r="C318" s="29"/>
      <c r="D318" s="30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5.75">
      <c r="A319" s="9"/>
      <c r="B319" s="18" t="s">
        <v>158</v>
      </c>
      <c r="C319" s="19"/>
      <c r="D319" s="20"/>
      <c r="E319" s="9">
        <v>60</v>
      </c>
      <c r="F319" s="9"/>
      <c r="G319" s="10">
        <v>3.82</v>
      </c>
      <c r="H319" s="9">
        <v>0.84</v>
      </c>
      <c r="I319" s="9">
        <v>19.760000000000002</v>
      </c>
      <c r="J319" s="9">
        <v>138.72</v>
      </c>
      <c r="K319" s="9">
        <v>0.17</v>
      </c>
      <c r="L319" s="9">
        <v>0</v>
      </c>
      <c r="M319" s="9">
        <v>0</v>
      </c>
      <c r="N319" s="9">
        <v>1.1200000000000001</v>
      </c>
      <c r="O319" s="9">
        <v>26</v>
      </c>
      <c r="P319" s="9">
        <v>136</v>
      </c>
      <c r="Q319" s="9">
        <v>43.2</v>
      </c>
      <c r="R319" s="9">
        <v>2.72</v>
      </c>
    </row>
    <row r="320" spans="1:18" ht="15.75">
      <c r="A320" s="9"/>
      <c r="B320" s="21" t="s">
        <v>230</v>
      </c>
      <c r="C320" s="21"/>
      <c r="D320" s="21"/>
      <c r="E320" s="9">
        <v>200</v>
      </c>
      <c r="F320" s="9"/>
      <c r="G320" s="9">
        <v>0.24</v>
      </c>
      <c r="H320" s="9">
        <v>0.12</v>
      </c>
      <c r="I320" s="9">
        <v>28.52</v>
      </c>
      <c r="J320" s="9">
        <v>145.08000000000001</v>
      </c>
      <c r="K320" s="9">
        <v>0.01</v>
      </c>
      <c r="L320" s="9">
        <v>0.9</v>
      </c>
      <c r="M320" s="9">
        <v>0</v>
      </c>
      <c r="N320" s="9">
        <v>0.4</v>
      </c>
      <c r="O320" s="9">
        <v>14.18</v>
      </c>
      <c r="P320" s="9">
        <v>4.4000000000000004</v>
      </c>
      <c r="Q320" s="9">
        <v>5.14</v>
      </c>
      <c r="R320" s="9">
        <v>0.95</v>
      </c>
    </row>
    <row r="321" spans="1:18" ht="15.75">
      <c r="A321" s="9"/>
      <c r="B321" s="17" t="s">
        <v>186</v>
      </c>
      <c r="C321" s="17"/>
      <c r="D321" s="17"/>
      <c r="E321" s="9"/>
      <c r="F321" s="9"/>
      <c r="G321" s="14">
        <f t="shared" ref="G321:R321" si="42">G295+G317+G319+G320</f>
        <v>41.449999999999996</v>
      </c>
      <c r="H321" s="14">
        <f t="shared" si="42"/>
        <v>50.58</v>
      </c>
      <c r="I321" s="14">
        <f t="shared" si="42"/>
        <v>230.55</v>
      </c>
      <c r="J321" s="14">
        <f t="shared" si="42"/>
        <v>1902.07</v>
      </c>
      <c r="K321" s="14">
        <f t="shared" si="42"/>
        <v>1.0880000000000001</v>
      </c>
      <c r="L321" s="14">
        <f t="shared" si="42"/>
        <v>28.1</v>
      </c>
      <c r="M321" s="14">
        <f t="shared" si="42"/>
        <v>13.875</v>
      </c>
      <c r="N321" s="14">
        <f t="shared" si="42"/>
        <v>27.349999999999998</v>
      </c>
      <c r="O321" s="14">
        <f t="shared" si="42"/>
        <v>547.66</v>
      </c>
      <c r="P321" s="14">
        <f t="shared" si="42"/>
        <v>687.02</v>
      </c>
      <c r="Q321" s="14">
        <f t="shared" si="42"/>
        <v>231.59999999999997</v>
      </c>
      <c r="R321" s="14">
        <f t="shared" si="42"/>
        <v>13.81</v>
      </c>
    </row>
    <row r="322" spans="1:18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45.75" customHeight="1">
      <c r="A324" s="7"/>
      <c r="B324" s="32" t="s">
        <v>126</v>
      </c>
      <c r="C324" s="33"/>
      <c r="D324" s="34"/>
      <c r="E324" s="37" t="s">
        <v>8</v>
      </c>
      <c r="F324" s="38"/>
      <c r="G324" s="38"/>
      <c r="H324" s="38"/>
      <c r="I324" s="39"/>
      <c r="J324" s="7" t="s">
        <v>9</v>
      </c>
      <c r="K324" s="37" t="s">
        <v>10</v>
      </c>
      <c r="L324" s="38"/>
      <c r="M324" s="38"/>
      <c r="N324" s="39"/>
      <c r="O324" s="37" t="s">
        <v>11</v>
      </c>
      <c r="P324" s="38"/>
      <c r="Q324" s="38"/>
      <c r="R324" s="39"/>
    </row>
    <row r="325" spans="1:18" ht="31.5">
      <c r="A325" s="7" t="s">
        <v>29</v>
      </c>
      <c r="B325" s="35" t="s">
        <v>7</v>
      </c>
      <c r="C325" s="35"/>
      <c r="D325" s="35"/>
      <c r="E325" s="8" t="s">
        <v>12</v>
      </c>
      <c r="F325" s="7" t="s">
        <v>13</v>
      </c>
      <c r="G325" s="7" t="s">
        <v>14</v>
      </c>
      <c r="H325" s="7" t="s">
        <v>15</v>
      </c>
      <c r="I325" s="7" t="s">
        <v>16</v>
      </c>
      <c r="J325" s="7" t="s">
        <v>17</v>
      </c>
      <c r="K325" s="7" t="s">
        <v>18</v>
      </c>
      <c r="L325" s="7" t="s">
        <v>19</v>
      </c>
      <c r="M325" s="7" t="s">
        <v>20</v>
      </c>
      <c r="N325" s="7" t="s">
        <v>21</v>
      </c>
      <c r="O325" s="7" t="s">
        <v>22</v>
      </c>
      <c r="P325" s="7" t="s">
        <v>23</v>
      </c>
      <c r="Q325" s="7" t="s">
        <v>24</v>
      </c>
      <c r="R325" s="7" t="s">
        <v>25</v>
      </c>
    </row>
    <row r="326" spans="1:18" ht="15.75">
      <c r="A326" s="9"/>
      <c r="B326" s="36" t="s">
        <v>27</v>
      </c>
      <c r="C326" s="36"/>
      <c r="D326" s="36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5.75">
      <c r="A327" s="9">
        <v>211</v>
      </c>
      <c r="B327" s="21" t="s">
        <v>250</v>
      </c>
      <c r="C327" s="21"/>
      <c r="D327" s="21"/>
      <c r="E327" s="9" t="s">
        <v>189</v>
      </c>
      <c r="F327" s="9"/>
      <c r="G327" s="9">
        <v>16.41</v>
      </c>
      <c r="H327" s="9">
        <v>22.46</v>
      </c>
      <c r="I327" s="10">
        <v>2.2999999999999998</v>
      </c>
      <c r="J327" s="10">
        <v>277</v>
      </c>
      <c r="K327" s="9">
        <v>7.1999999999999995E-2</v>
      </c>
      <c r="L327" s="9">
        <v>1.05</v>
      </c>
      <c r="M327" s="9">
        <v>5.3999999999999999E-2</v>
      </c>
      <c r="N327" s="9">
        <v>0.81</v>
      </c>
      <c r="O327" s="9">
        <v>120.4</v>
      </c>
      <c r="P327" s="9">
        <v>106.4</v>
      </c>
      <c r="Q327" s="9">
        <v>18.27</v>
      </c>
      <c r="R327" s="9">
        <v>0.42</v>
      </c>
    </row>
    <row r="328" spans="1:18" ht="15.75">
      <c r="A328" s="9"/>
      <c r="B328" s="21" t="s">
        <v>79</v>
      </c>
      <c r="C328" s="21"/>
      <c r="D328" s="2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5.75">
      <c r="A329" s="9"/>
      <c r="B329" s="21" t="s">
        <v>80</v>
      </c>
      <c r="C329" s="21"/>
      <c r="D329" s="21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5" customHeight="1">
      <c r="A330" s="9"/>
      <c r="B330" s="49" t="s">
        <v>202</v>
      </c>
      <c r="C330" s="50"/>
      <c r="D330" s="5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5.75">
      <c r="A331" s="9"/>
      <c r="B331" s="21" t="s">
        <v>204</v>
      </c>
      <c r="C331" s="21"/>
      <c r="D331" s="21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5.75">
      <c r="A332" s="9">
        <v>338</v>
      </c>
      <c r="B332" s="21" t="s">
        <v>34</v>
      </c>
      <c r="C332" s="21"/>
      <c r="D332" s="21"/>
      <c r="E332" s="9">
        <v>100</v>
      </c>
      <c r="F332" s="9"/>
      <c r="G332" s="9">
        <v>0.3</v>
      </c>
      <c r="H332" s="9">
        <v>0.3</v>
      </c>
      <c r="I332" s="9">
        <v>7.35</v>
      </c>
      <c r="J332" s="10">
        <v>33.299999999999997</v>
      </c>
      <c r="K332" s="9">
        <v>0.03</v>
      </c>
      <c r="L332" s="9">
        <v>10</v>
      </c>
      <c r="M332" s="9">
        <v>0</v>
      </c>
      <c r="N332" s="9">
        <v>0.2</v>
      </c>
      <c r="O332" s="9">
        <v>16</v>
      </c>
      <c r="P332" s="9">
        <v>11</v>
      </c>
      <c r="Q332" s="9">
        <v>9</v>
      </c>
      <c r="R332" s="9">
        <v>2.2000000000000002</v>
      </c>
    </row>
    <row r="333" spans="1:18" ht="15.75">
      <c r="A333" s="9">
        <v>15</v>
      </c>
      <c r="B333" s="21" t="s">
        <v>35</v>
      </c>
      <c r="C333" s="21"/>
      <c r="D333" s="21"/>
      <c r="E333" s="9">
        <v>20</v>
      </c>
      <c r="F333" s="9"/>
      <c r="G333" s="9">
        <v>4.6399999999999997</v>
      </c>
      <c r="H333" s="9">
        <v>5.9</v>
      </c>
      <c r="I333" s="9">
        <v>0</v>
      </c>
      <c r="J333" s="9">
        <v>71.66</v>
      </c>
      <c r="K333" s="9">
        <v>6.0000000000000001E-3</v>
      </c>
      <c r="L333" s="9">
        <v>0.14000000000000001</v>
      </c>
      <c r="M333" s="9">
        <v>0.04</v>
      </c>
      <c r="N333" s="9">
        <v>0.4</v>
      </c>
      <c r="O333" s="9">
        <v>200</v>
      </c>
      <c r="P333" s="9">
        <v>120</v>
      </c>
      <c r="Q333" s="9">
        <v>11</v>
      </c>
      <c r="R333" s="9">
        <v>0.03</v>
      </c>
    </row>
    <row r="334" spans="1:18" ht="15.75">
      <c r="A334" s="9"/>
      <c r="B334" s="21" t="s">
        <v>36</v>
      </c>
      <c r="C334" s="21"/>
      <c r="D334" s="21"/>
      <c r="E334" s="9">
        <v>40</v>
      </c>
      <c r="F334" s="9"/>
      <c r="G334" s="9">
        <v>3.16</v>
      </c>
      <c r="H334" s="9">
        <v>0.4</v>
      </c>
      <c r="I334" s="9">
        <v>19.32</v>
      </c>
      <c r="J334" s="9">
        <v>93.52</v>
      </c>
      <c r="K334" s="9">
        <v>0.14000000000000001</v>
      </c>
      <c r="L334" s="9">
        <v>0</v>
      </c>
      <c r="M334" s="9">
        <v>0</v>
      </c>
      <c r="N334" s="9">
        <v>0.97</v>
      </c>
      <c r="O334" s="9">
        <v>20.2</v>
      </c>
      <c r="P334" s="9">
        <v>96</v>
      </c>
      <c r="Q334" s="9">
        <v>15.4</v>
      </c>
      <c r="R334" s="9">
        <v>0.41</v>
      </c>
    </row>
    <row r="335" spans="1:18" ht="15.75">
      <c r="A335" s="9">
        <v>376</v>
      </c>
      <c r="B335" s="21" t="s">
        <v>217</v>
      </c>
      <c r="C335" s="21"/>
      <c r="D335" s="21"/>
      <c r="E335" s="9">
        <v>200</v>
      </c>
      <c r="F335" s="9"/>
      <c r="G335" s="9">
        <v>0.53</v>
      </c>
      <c r="H335" s="9">
        <v>0</v>
      </c>
      <c r="I335" s="9">
        <v>9.8699999999999992</v>
      </c>
      <c r="J335" s="10">
        <v>41.6</v>
      </c>
      <c r="K335" s="9">
        <v>0</v>
      </c>
      <c r="L335" s="9">
        <v>2.2000000000000002</v>
      </c>
      <c r="M335" s="9">
        <v>0</v>
      </c>
      <c r="N335" s="9">
        <v>0.06</v>
      </c>
      <c r="O335" s="9">
        <v>16</v>
      </c>
      <c r="P335" s="9">
        <v>8</v>
      </c>
      <c r="Q335" s="9">
        <v>6</v>
      </c>
      <c r="R335" s="9">
        <v>0.8</v>
      </c>
    </row>
    <row r="336" spans="1:18" ht="15.75">
      <c r="A336" s="9"/>
      <c r="B336" s="21" t="s">
        <v>39</v>
      </c>
      <c r="C336" s="21"/>
      <c r="D336" s="2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5.75">
      <c r="A337" s="9"/>
      <c r="B337" s="21" t="s">
        <v>106</v>
      </c>
      <c r="C337" s="21"/>
      <c r="D337" s="2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5.75">
      <c r="A338" s="9"/>
      <c r="B338" s="17" t="s">
        <v>59</v>
      </c>
      <c r="C338" s="17"/>
      <c r="D338" s="17"/>
      <c r="E338" s="9"/>
      <c r="F338" s="9"/>
      <c r="G338" s="11">
        <f t="shared" ref="G338:R338" si="43">SUM(G326:G337)</f>
        <v>25.040000000000003</v>
      </c>
      <c r="H338" s="11">
        <f t="shared" si="43"/>
        <v>29.060000000000002</v>
      </c>
      <c r="I338" s="11">
        <f t="shared" si="43"/>
        <v>38.839999999999996</v>
      </c>
      <c r="J338" s="11">
        <f t="shared" si="43"/>
        <v>517.08000000000004</v>
      </c>
      <c r="K338" s="11">
        <f t="shared" si="43"/>
        <v>0.248</v>
      </c>
      <c r="L338" s="11">
        <f t="shared" si="43"/>
        <v>13.39</v>
      </c>
      <c r="M338" s="11">
        <f t="shared" si="43"/>
        <v>9.4E-2</v>
      </c>
      <c r="N338" s="11">
        <f t="shared" si="43"/>
        <v>2.44</v>
      </c>
      <c r="O338" s="11">
        <f t="shared" si="43"/>
        <v>372.59999999999997</v>
      </c>
      <c r="P338" s="11">
        <f t="shared" si="43"/>
        <v>341.4</v>
      </c>
      <c r="Q338" s="11">
        <f t="shared" si="43"/>
        <v>59.669999999999995</v>
      </c>
      <c r="R338" s="11">
        <f t="shared" si="43"/>
        <v>3.8600000000000003</v>
      </c>
    </row>
    <row r="339" spans="1:18" ht="15.75">
      <c r="A339" s="9"/>
      <c r="B339" s="28" t="s">
        <v>40</v>
      </c>
      <c r="C339" s="29"/>
      <c r="D339" s="30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5.75">
      <c r="A340" s="9">
        <v>102</v>
      </c>
      <c r="B340" s="21" t="s">
        <v>41</v>
      </c>
      <c r="C340" s="21"/>
      <c r="D340" s="21"/>
      <c r="E340" s="9">
        <v>250</v>
      </c>
      <c r="F340" s="9"/>
      <c r="G340" s="9">
        <v>4.9000000000000004</v>
      </c>
      <c r="H340" s="9">
        <v>5.33</v>
      </c>
      <c r="I340" s="9">
        <v>19.23</v>
      </c>
      <c r="J340" s="9">
        <v>144.43</v>
      </c>
      <c r="K340" s="9">
        <v>0.23</v>
      </c>
      <c r="L340" s="9">
        <v>5.8</v>
      </c>
      <c r="M340" s="9">
        <v>0</v>
      </c>
      <c r="N340" s="9">
        <v>1</v>
      </c>
      <c r="O340" s="9">
        <v>42.7</v>
      </c>
      <c r="P340" s="9">
        <v>88.1</v>
      </c>
      <c r="Q340" s="9">
        <v>35.6</v>
      </c>
      <c r="R340" s="9">
        <v>2.0499999999999998</v>
      </c>
    </row>
    <row r="341" spans="1:18" ht="15.75">
      <c r="A341" s="9"/>
      <c r="B341" s="21" t="s">
        <v>42</v>
      </c>
      <c r="C341" s="21"/>
      <c r="D341" s="2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5.75">
      <c r="A342" s="9"/>
      <c r="B342" s="21" t="s">
        <v>43</v>
      </c>
      <c r="C342" s="21"/>
      <c r="D342" s="2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5.75">
      <c r="A343" s="9"/>
      <c r="B343" s="21" t="s">
        <v>44</v>
      </c>
      <c r="C343" s="21"/>
      <c r="D343" s="21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5.75">
      <c r="A344" s="9"/>
      <c r="B344" s="21" t="s">
        <v>45</v>
      </c>
      <c r="C344" s="21"/>
      <c r="D344" s="2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5.75">
      <c r="A345" s="9"/>
      <c r="B345" s="21" t="s">
        <v>46</v>
      </c>
      <c r="C345" s="21"/>
      <c r="D345" s="21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5.75">
      <c r="A346" s="9"/>
      <c r="B346" s="21" t="s">
        <v>47</v>
      </c>
      <c r="C346" s="21"/>
      <c r="D346" s="2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5.75">
      <c r="A347" s="9">
        <v>302</v>
      </c>
      <c r="B347" s="21" t="s">
        <v>216</v>
      </c>
      <c r="C347" s="21"/>
      <c r="D347" s="21"/>
      <c r="E347" s="9">
        <v>150</v>
      </c>
      <c r="F347" s="9"/>
      <c r="G347" s="9">
        <v>8.9</v>
      </c>
      <c r="H347" s="9">
        <v>2.4</v>
      </c>
      <c r="I347" s="9">
        <v>39.840000000000003</v>
      </c>
      <c r="J347" s="9">
        <v>231.86</v>
      </c>
      <c r="K347" s="9">
        <v>0.03</v>
      </c>
      <c r="L347" s="9">
        <v>0</v>
      </c>
      <c r="M347" s="9">
        <v>0.04</v>
      </c>
      <c r="N347" s="9">
        <v>2.5499999999999998</v>
      </c>
      <c r="O347" s="9">
        <v>17.04</v>
      </c>
      <c r="P347" s="9">
        <v>82.38</v>
      </c>
      <c r="Q347" s="9">
        <v>27.89</v>
      </c>
      <c r="R347" s="9">
        <v>0.59</v>
      </c>
    </row>
    <row r="348" spans="1:18" ht="15.75">
      <c r="A348" s="9"/>
      <c r="B348" s="21" t="s">
        <v>203</v>
      </c>
      <c r="C348" s="21"/>
      <c r="D348" s="2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5.75">
      <c r="A349" s="9"/>
      <c r="B349" s="21" t="s">
        <v>50</v>
      </c>
      <c r="C349" s="21"/>
      <c r="D349" s="2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5.75">
      <c r="A350" s="9">
        <v>280</v>
      </c>
      <c r="B350" s="21" t="s">
        <v>153</v>
      </c>
      <c r="C350" s="21"/>
      <c r="D350" s="21"/>
      <c r="E350" s="9">
        <v>105</v>
      </c>
      <c r="F350" s="9"/>
      <c r="G350" s="9">
        <v>6.93</v>
      </c>
      <c r="H350" s="9">
        <v>7.47</v>
      </c>
      <c r="I350" s="9">
        <v>11.07</v>
      </c>
      <c r="J350" s="10">
        <v>259.2</v>
      </c>
      <c r="K350" s="9">
        <v>7.0000000000000007E-2</v>
      </c>
      <c r="L350" s="9">
        <v>0</v>
      </c>
      <c r="M350" s="9">
        <v>0</v>
      </c>
      <c r="N350" s="9">
        <v>1.23</v>
      </c>
      <c r="O350" s="9">
        <v>78.25</v>
      </c>
      <c r="P350" s="9">
        <v>179.82</v>
      </c>
      <c r="Q350" s="9">
        <v>6</v>
      </c>
      <c r="R350" s="9">
        <v>0</v>
      </c>
    </row>
    <row r="351" spans="1:18" ht="15.75">
      <c r="A351" s="9"/>
      <c r="B351" s="18" t="s">
        <v>110</v>
      </c>
      <c r="C351" s="19"/>
      <c r="D351" s="20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5.75">
      <c r="A352" s="9"/>
      <c r="B352" s="18" t="s">
        <v>111</v>
      </c>
      <c r="C352" s="19"/>
      <c r="D352" s="20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5.75">
      <c r="A353" s="9"/>
      <c r="B353" s="18" t="s">
        <v>154</v>
      </c>
      <c r="C353" s="19"/>
      <c r="D353" s="20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5.75">
      <c r="A354" s="9"/>
      <c r="B354" s="18" t="s">
        <v>155</v>
      </c>
      <c r="C354" s="19"/>
      <c r="D354" s="20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5.75">
      <c r="A355" s="9"/>
      <c r="B355" s="18" t="s">
        <v>46</v>
      </c>
      <c r="C355" s="19"/>
      <c r="D355" s="20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5.75">
      <c r="A356" s="9">
        <v>29</v>
      </c>
      <c r="B356" s="18" t="s">
        <v>193</v>
      </c>
      <c r="C356" s="19"/>
      <c r="D356" s="20"/>
      <c r="E356" s="9">
        <v>80</v>
      </c>
      <c r="F356" s="9"/>
      <c r="G356" s="9">
        <v>1.33</v>
      </c>
      <c r="H356" s="9">
        <v>6.08</v>
      </c>
      <c r="I356" s="9">
        <v>8.52</v>
      </c>
      <c r="J356" s="9">
        <v>94.12</v>
      </c>
      <c r="K356" s="9">
        <v>0.03</v>
      </c>
      <c r="L356" s="9">
        <v>4.2</v>
      </c>
      <c r="M356" s="9">
        <v>0</v>
      </c>
      <c r="N356" s="9">
        <v>0.3</v>
      </c>
      <c r="O356" s="9">
        <v>9.3000000000000007</v>
      </c>
      <c r="P356" s="9">
        <v>16.8</v>
      </c>
      <c r="Q356" s="9">
        <v>10.199999999999999</v>
      </c>
      <c r="R356" s="9">
        <v>0.42</v>
      </c>
    </row>
    <row r="357" spans="1:18" ht="15.75">
      <c r="A357" s="9"/>
      <c r="B357" s="18" t="s">
        <v>194</v>
      </c>
      <c r="C357" s="19"/>
      <c r="D357" s="20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30.75" customHeight="1">
      <c r="A358" s="9"/>
      <c r="B358" s="22" t="s">
        <v>195</v>
      </c>
      <c r="C358" s="23"/>
      <c r="D358" s="24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5.75">
      <c r="A359" s="9">
        <v>349</v>
      </c>
      <c r="B359" s="18" t="s">
        <v>101</v>
      </c>
      <c r="C359" s="19"/>
      <c r="D359" s="20"/>
      <c r="E359" s="9">
        <v>200</v>
      </c>
      <c r="F359" s="9"/>
      <c r="G359" s="9">
        <v>1.1599999999999999</v>
      </c>
      <c r="H359" s="9">
        <v>0.3</v>
      </c>
      <c r="I359" s="9">
        <v>47.26</v>
      </c>
      <c r="J359" s="9">
        <v>196.38</v>
      </c>
      <c r="K359" s="9">
        <v>0.02</v>
      </c>
      <c r="L359" s="9">
        <v>0.7</v>
      </c>
      <c r="M359" s="9">
        <v>0</v>
      </c>
      <c r="N359" s="9">
        <v>0</v>
      </c>
      <c r="O359" s="9">
        <v>32.5</v>
      </c>
      <c r="P359" s="9">
        <v>23.5</v>
      </c>
      <c r="Q359" s="9">
        <v>17.5</v>
      </c>
      <c r="R359" s="9">
        <v>0.7</v>
      </c>
    </row>
    <row r="360" spans="1:18" ht="15.75">
      <c r="A360" s="9"/>
      <c r="B360" s="18" t="s">
        <v>102</v>
      </c>
      <c r="C360" s="19"/>
      <c r="D360" s="20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5.75">
      <c r="A361" s="9"/>
      <c r="B361" s="18" t="s">
        <v>239</v>
      </c>
      <c r="C361" s="19"/>
      <c r="D361" s="20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5.75">
      <c r="A362" s="9"/>
      <c r="B362" s="18" t="s">
        <v>57</v>
      </c>
      <c r="C362" s="19"/>
      <c r="D362" s="20"/>
      <c r="E362" s="9">
        <v>60</v>
      </c>
      <c r="F362" s="9"/>
      <c r="G362" s="10">
        <v>3.82</v>
      </c>
      <c r="H362" s="9">
        <v>0.84</v>
      </c>
      <c r="I362" s="9">
        <v>19.760000000000002</v>
      </c>
      <c r="J362" s="9">
        <v>138.72</v>
      </c>
      <c r="K362" s="9">
        <v>0.17</v>
      </c>
      <c r="L362" s="9">
        <v>0</v>
      </c>
      <c r="M362" s="9">
        <v>0</v>
      </c>
      <c r="N362" s="9">
        <v>1.1200000000000001</v>
      </c>
      <c r="O362" s="9">
        <v>26</v>
      </c>
      <c r="P362" s="9">
        <v>136</v>
      </c>
      <c r="Q362" s="9">
        <v>43.2</v>
      </c>
      <c r="R362" s="9">
        <v>2.72</v>
      </c>
    </row>
    <row r="363" spans="1:18" ht="15.75">
      <c r="A363" s="9"/>
      <c r="B363" s="25" t="s">
        <v>60</v>
      </c>
      <c r="C363" s="26"/>
      <c r="D363" s="27"/>
      <c r="E363" s="9"/>
      <c r="F363" s="9"/>
      <c r="G363" s="11">
        <f>SUM(G340:G362)</f>
        <v>27.040000000000003</v>
      </c>
      <c r="H363" s="11">
        <f t="shared" ref="H363:R363" si="44">SUM(H340:H362)</f>
        <v>22.42</v>
      </c>
      <c r="I363" s="11">
        <f t="shared" si="44"/>
        <v>145.68</v>
      </c>
      <c r="J363" s="11">
        <f t="shared" si="44"/>
        <v>1064.71</v>
      </c>
      <c r="K363" s="11">
        <f t="shared" si="44"/>
        <v>0.55000000000000004</v>
      </c>
      <c r="L363" s="11">
        <f t="shared" si="44"/>
        <v>10.7</v>
      </c>
      <c r="M363" s="11">
        <f t="shared" si="44"/>
        <v>0.04</v>
      </c>
      <c r="N363" s="11">
        <f t="shared" si="44"/>
        <v>6.1999999999999993</v>
      </c>
      <c r="O363" s="11">
        <f t="shared" si="44"/>
        <v>205.79000000000002</v>
      </c>
      <c r="P363" s="11">
        <f t="shared" si="44"/>
        <v>526.59999999999991</v>
      </c>
      <c r="Q363" s="11">
        <f t="shared" si="44"/>
        <v>140.39000000000001</v>
      </c>
      <c r="R363" s="11">
        <f t="shared" si="44"/>
        <v>6.48</v>
      </c>
    </row>
    <row r="364" spans="1:18" ht="15.75">
      <c r="A364" s="9"/>
      <c r="B364" s="28" t="s">
        <v>229</v>
      </c>
      <c r="C364" s="29"/>
      <c r="D364" s="30"/>
      <c r="E364" s="9"/>
      <c r="F364" s="9"/>
      <c r="G364" s="10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5.75">
      <c r="A365" s="9"/>
      <c r="B365" s="18" t="s">
        <v>237</v>
      </c>
      <c r="C365" s="19"/>
      <c r="D365" s="20"/>
      <c r="E365" s="9">
        <v>60</v>
      </c>
      <c r="F365" s="9"/>
      <c r="G365" s="10">
        <v>3.82</v>
      </c>
      <c r="H365" s="9">
        <v>0.84</v>
      </c>
      <c r="I365" s="9">
        <v>19.760000000000002</v>
      </c>
      <c r="J365" s="9">
        <v>138.72</v>
      </c>
      <c r="K365" s="9">
        <v>0.17</v>
      </c>
      <c r="L365" s="9">
        <v>0</v>
      </c>
      <c r="M365" s="9">
        <v>0</v>
      </c>
      <c r="N365" s="9">
        <v>1.1200000000000001</v>
      </c>
      <c r="O365" s="9">
        <v>26</v>
      </c>
      <c r="P365" s="9">
        <v>136</v>
      </c>
      <c r="Q365" s="9">
        <v>43.2</v>
      </c>
      <c r="R365" s="9">
        <v>2.72</v>
      </c>
    </row>
    <row r="366" spans="1:18" ht="15.75">
      <c r="A366" s="9"/>
      <c r="B366" s="18" t="s">
        <v>234</v>
      </c>
      <c r="C366" s="19"/>
      <c r="D366" s="20"/>
      <c r="E366" s="9">
        <v>100</v>
      </c>
      <c r="F366" s="9"/>
      <c r="G366" s="9">
        <v>16.41</v>
      </c>
      <c r="H366" s="9">
        <v>22.46</v>
      </c>
      <c r="I366" s="10">
        <v>2.2999999999999998</v>
      </c>
      <c r="J366" s="10">
        <v>277</v>
      </c>
      <c r="K366" s="9">
        <v>7.1999999999999995E-2</v>
      </c>
      <c r="L366" s="9">
        <v>1.05</v>
      </c>
      <c r="M366" s="9">
        <v>5.3999999999999999E-2</v>
      </c>
      <c r="N366" s="9">
        <v>0.81</v>
      </c>
      <c r="O366" s="9">
        <v>120.4</v>
      </c>
      <c r="P366" s="9">
        <v>106.4</v>
      </c>
      <c r="Q366" s="9">
        <v>18.27</v>
      </c>
      <c r="R366" s="9">
        <v>0.42</v>
      </c>
    </row>
    <row r="367" spans="1:18" ht="15.75">
      <c r="A367" s="9"/>
      <c r="B367" s="17" t="s">
        <v>186</v>
      </c>
      <c r="C367" s="17"/>
      <c r="D367" s="17"/>
      <c r="E367" s="9"/>
      <c r="F367" s="9"/>
      <c r="G367" s="14">
        <f>G338+G363+G365+G365+G366</f>
        <v>76.13000000000001</v>
      </c>
      <c r="H367" s="14">
        <f t="shared" ref="H367:R367" si="45">H338+H363+H365+H365+H366</f>
        <v>75.62</v>
      </c>
      <c r="I367" s="14">
        <f t="shared" si="45"/>
        <v>226.34</v>
      </c>
      <c r="J367" s="14">
        <f t="shared" si="45"/>
        <v>2136.23</v>
      </c>
      <c r="K367" s="14">
        <f t="shared" si="45"/>
        <v>1.2100000000000002</v>
      </c>
      <c r="L367" s="14">
        <f t="shared" si="45"/>
        <v>25.14</v>
      </c>
      <c r="M367" s="14">
        <f t="shared" si="45"/>
        <v>0.188</v>
      </c>
      <c r="N367" s="14">
        <f t="shared" si="45"/>
        <v>11.69</v>
      </c>
      <c r="O367" s="14">
        <f t="shared" si="45"/>
        <v>750.79</v>
      </c>
      <c r="P367" s="14">
        <f t="shared" si="45"/>
        <v>1246.4000000000001</v>
      </c>
      <c r="Q367" s="14">
        <f t="shared" si="45"/>
        <v>304.72999999999996</v>
      </c>
      <c r="R367" s="14">
        <f t="shared" si="45"/>
        <v>16.200000000000003</v>
      </c>
    </row>
    <row r="368" spans="1:18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51" customHeight="1">
      <c r="A369" s="7"/>
      <c r="B369" s="32" t="s">
        <v>127</v>
      </c>
      <c r="C369" s="33"/>
      <c r="D369" s="34"/>
      <c r="E369" s="37" t="s">
        <v>8</v>
      </c>
      <c r="F369" s="38"/>
      <c r="G369" s="38"/>
      <c r="H369" s="38"/>
      <c r="I369" s="39"/>
      <c r="J369" s="7" t="s">
        <v>9</v>
      </c>
      <c r="K369" s="37" t="s">
        <v>10</v>
      </c>
      <c r="L369" s="38"/>
      <c r="M369" s="38"/>
      <c r="N369" s="39"/>
      <c r="O369" s="37" t="s">
        <v>11</v>
      </c>
      <c r="P369" s="38"/>
      <c r="Q369" s="38"/>
      <c r="R369" s="39"/>
    </row>
    <row r="370" spans="1:18" ht="31.5">
      <c r="A370" s="7" t="s">
        <v>29</v>
      </c>
      <c r="B370" s="35" t="s">
        <v>7</v>
      </c>
      <c r="C370" s="35"/>
      <c r="D370" s="35"/>
      <c r="E370" s="8" t="s">
        <v>12</v>
      </c>
      <c r="F370" s="7" t="s">
        <v>13</v>
      </c>
      <c r="G370" s="7" t="s">
        <v>14</v>
      </c>
      <c r="H370" s="7" t="s">
        <v>15</v>
      </c>
      <c r="I370" s="7" t="s">
        <v>16</v>
      </c>
      <c r="J370" s="7" t="s">
        <v>17</v>
      </c>
      <c r="K370" s="7" t="s">
        <v>18</v>
      </c>
      <c r="L370" s="7" t="s">
        <v>19</v>
      </c>
      <c r="M370" s="7" t="s">
        <v>20</v>
      </c>
      <c r="N370" s="7" t="s">
        <v>21</v>
      </c>
      <c r="O370" s="7" t="s">
        <v>22</v>
      </c>
      <c r="P370" s="7" t="s">
        <v>23</v>
      </c>
      <c r="Q370" s="7" t="s">
        <v>24</v>
      </c>
      <c r="R370" s="7" t="s">
        <v>25</v>
      </c>
    </row>
    <row r="371" spans="1:18" ht="15.75">
      <c r="A371" s="9"/>
      <c r="B371" s="36" t="s">
        <v>27</v>
      </c>
      <c r="C371" s="36"/>
      <c r="D371" s="36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5.75">
      <c r="A372" s="9">
        <v>177</v>
      </c>
      <c r="B372" s="21" t="s">
        <v>156</v>
      </c>
      <c r="C372" s="21"/>
      <c r="D372" s="21"/>
      <c r="E372" s="9">
        <v>200</v>
      </c>
      <c r="F372" s="9"/>
      <c r="G372" s="9">
        <v>3.3</v>
      </c>
      <c r="H372" s="9">
        <v>8.6</v>
      </c>
      <c r="I372" s="9">
        <v>23.2</v>
      </c>
      <c r="J372" s="9">
        <v>283.39999999999998</v>
      </c>
      <c r="K372" s="9">
        <v>0.18</v>
      </c>
      <c r="L372" s="9">
        <v>0.96</v>
      </c>
      <c r="M372" s="9">
        <v>0.06</v>
      </c>
      <c r="N372" s="9">
        <v>0</v>
      </c>
      <c r="O372" s="9">
        <v>146.41999999999999</v>
      </c>
      <c r="P372" s="9">
        <v>206</v>
      </c>
      <c r="Q372" s="9">
        <v>54.89</v>
      </c>
      <c r="R372" s="9">
        <v>1.63</v>
      </c>
    </row>
    <row r="373" spans="1:18" ht="15.75">
      <c r="A373" s="9"/>
      <c r="B373" s="21" t="s">
        <v>209</v>
      </c>
      <c r="C373" s="21"/>
      <c r="D373" s="21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5.75">
      <c r="A374" s="9"/>
      <c r="B374" s="21" t="s">
        <v>30</v>
      </c>
      <c r="C374" s="21"/>
      <c r="D374" s="2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5.75">
      <c r="A375" s="9"/>
      <c r="B375" s="21" t="s">
        <v>157</v>
      </c>
      <c r="C375" s="21"/>
      <c r="D375" s="21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ht="15.75">
      <c r="A376" s="9"/>
      <c r="B376" s="21" t="s">
        <v>33</v>
      </c>
      <c r="C376" s="21"/>
      <c r="D376" s="2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ht="15.75">
      <c r="A377" s="9">
        <v>15</v>
      </c>
      <c r="B377" s="21" t="s">
        <v>35</v>
      </c>
      <c r="C377" s="21"/>
      <c r="D377" s="21"/>
      <c r="E377" s="9">
        <v>20</v>
      </c>
      <c r="F377" s="9"/>
      <c r="G377" s="9">
        <v>0.3</v>
      </c>
      <c r="H377" s="9">
        <v>0.3</v>
      </c>
      <c r="I377" s="9">
        <v>7.35</v>
      </c>
      <c r="J377" s="10">
        <v>33.299999999999997</v>
      </c>
      <c r="K377" s="9">
        <v>6.0000000000000001E-3</v>
      </c>
      <c r="L377" s="9">
        <v>0.14000000000000001</v>
      </c>
      <c r="M377" s="9">
        <v>0.04</v>
      </c>
      <c r="N377" s="9">
        <v>0.4</v>
      </c>
      <c r="O377" s="9">
        <v>200</v>
      </c>
      <c r="P377" s="9">
        <v>120</v>
      </c>
      <c r="Q377" s="9">
        <v>11</v>
      </c>
      <c r="R377" s="9">
        <v>0.03</v>
      </c>
    </row>
    <row r="378" spans="1:18" ht="15.75">
      <c r="A378" s="9"/>
      <c r="B378" s="21" t="s">
        <v>158</v>
      </c>
      <c r="C378" s="21"/>
      <c r="D378" s="21"/>
      <c r="E378" s="9">
        <v>20</v>
      </c>
      <c r="F378" s="9"/>
      <c r="G378" s="9">
        <v>4.6399999999999997</v>
      </c>
      <c r="H378" s="9">
        <v>5.9</v>
      </c>
      <c r="I378" s="9">
        <v>0.02</v>
      </c>
      <c r="J378" s="9">
        <v>171.66</v>
      </c>
      <c r="K378" s="9">
        <v>1E-3</v>
      </c>
      <c r="L378" s="9">
        <v>0</v>
      </c>
      <c r="M378" s="9">
        <v>1E-3</v>
      </c>
      <c r="N378" s="9">
        <v>0.35</v>
      </c>
      <c r="O378" s="9">
        <v>4</v>
      </c>
      <c r="P378" s="9">
        <v>2.5</v>
      </c>
      <c r="Q378" s="9">
        <v>9</v>
      </c>
      <c r="R378" s="9">
        <v>0.35</v>
      </c>
    </row>
    <row r="379" spans="1:18" ht="15.75">
      <c r="A379" s="9"/>
      <c r="B379" s="21" t="s">
        <v>36</v>
      </c>
      <c r="C379" s="21"/>
      <c r="D379" s="21"/>
      <c r="E379" s="9">
        <v>40</v>
      </c>
      <c r="F379" s="9"/>
      <c r="G379" s="9">
        <v>3.16</v>
      </c>
      <c r="H379" s="9">
        <v>0.4</v>
      </c>
      <c r="I379" s="9">
        <v>19.32</v>
      </c>
      <c r="J379" s="9">
        <v>93.52</v>
      </c>
      <c r="K379" s="9">
        <v>0.14000000000000001</v>
      </c>
      <c r="L379" s="9">
        <v>0</v>
      </c>
      <c r="M379" s="9">
        <v>0</v>
      </c>
      <c r="N379" s="9">
        <v>0.97</v>
      </c>
      <c r="O379" s="9">
        <v>20.2</v>
      </c>
      <c r="P379" s="9">
        <v>96</v>
      </c>
      <c r="Q379" s="9">
        <v>15.4</v>
      </c>
      <c r="R379" s="9">
        <v>0.41</v>
      </c>
    </row>
    <row r="380" spans="1:18" ht="15.75">
      <c r="A380" s="9">
        <v>378</v>
      </c>
      <c r="B380" s="21" t="s">
        <v>159</v>
      </c>
      <c r="C380" s="21"/>
      <c r="D380" s="21"/>
      <c r="E380" s="9">
        <v>200</v>
      </c>
      <c r="F380" s="9"/>
      <c r="G380" s="9">
        <v>3.6</v>
      </c>
      <c r="H380" s="9">
        <v>2.67</v>
      </c>
      <c r="I380" s="9">
        <v>29.2</v>
      </c>
      <c r="J380" s="10">
        <v>155.19999999999999</v>
      </c>
      <c r="K380" s="9">
        <v>0</v>
      </c>
      <c r="L380" s="9">
        <v>2.2000000000000002</v>
      </c>
      <c r="M380" s="9">
        <v>0</v>
      </c>
      <c r="N380" s="9">
        <v>0.06</v>
      </c>
      <c r="O380" s="9">
        <v>16</v>
      </c>
      <c r="P380" s="9">
        <v>8</v>
      </c>
      <c r="Q380" s="9">
        <v>6</v>
      </c>
      <c r="R380" s="9">
        <v>0.8</v>
      </c>
    </row>
    <row r="381" spans="1:18" ht="15.75">
      <c r="A381" s="9"/>
      <c r="B381" s="21" t="s">
        <v>39</v>
      </c>
      <c r="C381" s="21"/>
      <c r="D381" s="21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5.75">
      <c r="A382" s="9"/>
      <c r="B382" s="21" t="s">
        <v>160</v>
      </c>
      <c r="C382" s="21"/>
      <c r="D382" s="2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5.75">
      <c r="A383" s="9"/>
      <c r="B383" s="17" t="s">
        <v>59</v>
      </c>
      <c r="C383" s="17"/>
      <c r="D383" s="17"/>
      <c r="E383" s="9"/>
      <c r="F383" s="9"/>
      <c r="G383" s="11">
        <f t="shared" ref="G383:R383" si="46">SUM(G371:G382)</f>
        <v>14.999999999999998</v>
      </c>
      <c r="H383" s="11">
        <f t="shared" si="46"/>
        <v>17.87</v>
      </c>
      <c r="I383" s="11">
        <f t="shared" si="46"/>
        <v>79.09</v>
      </c>
      <c r="J383" s="11">
        <f t="shared" si="46"/>
        <v>737.07999999999993</v>
      </c>
      <c r="K383" s="11">
        <f t="shared" si="46"/>
        <v>0.32700000000000001</v>
      </c>
      <c r="L383" s="11">
        <f t="shared" si="46"/>
        <v>3.3000000000000003</v>
      </c>
      <c r="M383" s="11">
        <f t="shared" si="46"/>
        <v>0.10100000000000001</v>
      </c>
      <c r="N383" s="11">
        <f t="shared" si="46"/>
        <v>1.78</v>
      </c>
      <c r="O383" s="11">
        <f t="shared" si="46"/>
        <v>386.61999999999995</v>
      </c>
      <c r="P383" s="11">
        <f t="shared" si="46"/>
        <v>432.5</v>
      </c>
      <c r="Q383" s="11">
        <f t="shared" si="46"/>
        <v>96.29</v>
      </c>
      <c r="R383" s="11">
        <f t="shared" si="46"/>
        <v>3.2199999999999998</v>
      </c>
    </row>
    <row r="384" spans="1:18" ht="15.75">
      <c r="A384" s="9"/>
      <c r="B384" s="28" t="s">
        <v>40</v>
      </c>
      <c r="C384" s="29"/>
      <c r="D384" s="30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1:18" ht="15.75">
      <c r="A385" s="9">
        <v>82</v>
      </c>
      <c r="B385" s="21" t="s">
        <v>161</v>
      </c>
      <c r="C385" s="21"/>
      <c r="D385" s="21"/>
      <c r="E385" s="9">
        <v>250</v>
      </c>
      <c r="F385" s="9"/>
      <c r="G385" s="9">
        <v>1.83</v>
      </c>
      <c r="H385" s="9">
        <v>4.92</v>
      </c>
      <c r="I385" s="9">
        <v>11.75</v>
      </c>
      <c r="J385" s="10">
        <v>98.4</v>
      </c>
      <c r="K385" s="9">
        <v>0.05</v>
      </c>
      <c r="L385" s="9">
        <v>10.7</v>
      </c>
      <c r="M385" s="9">
        <v>0</v>
      </c>
      <c r="N385" s="9">
        <v>0</v>
      </c>
      <c r="O385" s="9">
        <v>49.7</v>
      </c>
      <c r="P385" s="9">
        <v>54.6</v>
      </c>
      <c r="Q385" s="9">
        <v>26.2</v>
      </c>
      <c r="R385" s="9">
        <v>1.2</v>
      </c>
    </row>
    <row r="386" spans="1:18" ht="15.75">
      <c r="A386" s="9"/>
      <c r="B386" s="21" t="s">
        <v>162</v>
      </c>
      <c r="C386" s="21"/>
      <c r="D386" s="2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1:18" ht="15.75">
      <c r="A387" s="9"/>
      <c r="B387" s="21" t="s">
        <v>163</v>
      </c>
      <c r="C387" s="21"/>
      <c r="D387" s="2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ht="15.75">
      <c r="A388" s="9"/>
      <c r="B388" s="21" t="s">
        <v>44</v>
      </c>
      <c r="C388" s="21"/>
      <c r="D388" s="2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1:18" ht="15.75">
      <c r="A389" s="9"/>
      <c r="B389" s="21" t="s">
        <v>45</v>
      </c>
      <c r="C389" s="21"/>
      <c r="D389" s="21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ht="15.75">
      <c r="A390" s="9"/>
      <c r="B390" s="21" t="s">
        <v>46</v>
      </c>
      <c r="C390" s="21"/>
      <c r="D390" s="2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1:18" ht="15.75">
      <c r="A391" s="9"/>
      <c r="B391" s="21" t="s">
        <v>164</v>
      </c>
      <c r="C391" s="21"/>
      <c r="D391" s="2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ht="15.75">
      <c r="A392" s="9">
        <v>265</v>
      </c>
      <c r="B392" s="21" t="s">
        <v>165</v>
      </c>
      <c r="C392" s="21"/>
      <c r="D392" s="21"/>
      <c r="E392" s="9">
        <v>200</v>
      </c>
      <c r="F392" s="9"/>
      <c r="G392" s="9">
        <v>21.92</v>
      </c>
      <c r="H392" s="9">
        <v>24.08</v>
      </c>
      <c r="I392" s="9">
        <v>18.260000000000002</v>
      </c>
      <c r="J392" s="9">
        <v>377.47</v>
      </c>
      <c r="K392" s="9">
        <v>0.05</v>
      </c>
      <c r="L392" s="9">
        <v>0</v>
      </c>
      <c r="M392" s="9">
        <v>0</v>
      </c>
      <c r="N392" s="9">
        <v>3.86</v>
      </c>
      <c r="O392" s="9">
        <v>128.91999999999999</v>
      </c>
      <c r="P392" s="9">
        <v>287.5</v>
      </c>
      <c r="Q392" s="9">
        <v>42.66</v>
      </c>
      <c r="R392" s="9">
        <v>0.1</v>
      </c>
    </row>
    <row r="393" spans="1:18" ht="15.75">
      <c r="A393" s="9"/>
      <c r="B393" s="21" t="s">
        <v>166</v>
      </c>
      <c r="C393" s="21"/>
      <c r="D393" s="21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ht="15.75">
      <c r="A394" s="9"/>
      <c r="B394" s="21" t="s">
        <v>167</v>
      </c>
      <c r="C394" s="21"/>
      <c r="D394" s="2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1:18" ht="15.75">
      <c r="A395" s="9"/>
      <c r="B395" s="21" t="s">
        <v>168</v>
      </c>
      <c r="C395" s="21"/>
      <c r="D395" s="21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ht="15.75">
      <c r="A396" s="9"/>
      <c r="B396" s="18" t="s">
        <v>72</v>
      </c>
      <c r="C396" s="19"/>
      <c r="D396" s="20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1:18" ht="15.75">
      <c r="A397" s="9"/>
      <c r="B397" s="18" t="s">
        <v>46</v>
      </c>
      <c r="C397" s="19"/>
      <c r="D397" s="20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ht="15.75">
      <c r="A398" s="9"/>
      <c r="B398" s="18" t="s">
        <v>70</v>
      </c>
      <c r="C398" s="19"/>
      <c r="D398" s="20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15.75">
      <c r="A399" s="9"/>
      <c r="B399" s="18" t="s">
        <v>73</v>
      </c>
      <c r="C399" s="19"/>
      <c r="D399" s="20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5.75">
      <c r="A400" s="9"/>
      <c r="B400" s="18" t="s">
        <v>74</v>
      </c>
      <c r="C400" s="19"/>
      <c r="D400" s="20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5.75">
      <c r="A401" s="9">
        <v>45</v>
      </c>
      <c r="B401" s="18" t="s">
        <v>51</v>
      </c>
      <c r="C401" s="19"/>
      <c r="D401" s="20"/>
      <c r="E401" s="9">
        <v>80</v>
      </c>
      <c r="F401" s="9"/>
      <c r="G401" s="9">
        <v>1.33</v>
      </c>
      <c r="H401" s="9">
        <v>6.08</v>
      </c>
      <c r="I401" s="9">
        <v>8.52</v>
      </c>
      <c r="J401" s="9">
        <v>94.12</v>
      </c>
      <c r="K401" s="9">
        <v>1.4999999999999999E-2</v>
      </c>
      <c r="L401" s="9">
        <v>11.31</v>
      </c>
      <c r="M401" s="9">
        <v>0</v>
      </c>
      <c r="N401" s="9">
        <v>0</v>
      </c>
      <c r="O401" s="9">
        <v>17.309999999999999</v>
      </c>
      <c r="P401" s="9">
        <v>16.649999999999999</v>
      </c>
      <c r="Q401" s="9">
        <v>16.98</v>
      </c>
      <c r="R401" s="9">
        <v>0.3</v>
      </c>
    </row>
    <row r="402" spans="1:18" ht="15.75">
      <c r="A402" s="9"/>
      <c r="B402" s="18" t="s">
        <v>52</v>
      </c>
      <c r="C402" s="19"/>
      <c r="D402" s="20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5.75">
      <c r="A403" s="9"/>
      <c r="B403" s="18" t="s">
        <v>44</v>
      </c>
      <c r="C403" s="19"/>
      <c r="D403" s="20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ht="15.75">
      <c r="A404" s="9"/>
      <c r="B404" s="18" t="s">
        <v>53</v>
      </c>
      <c r="C404" s="19"/>
      <c r="D404" s="20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15.75">
      <c r="A405" s="9"/>
      <c r="B405" s="18" t="s">
        <v>54</v>
      </c>
      <c r="C405" s="19"/>
      <c r="D405" s="20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15.75">
      <c r="A406" s="9"/>
      <c r="B406" s="18" t="s">
        <v>46</v>
      </c>
      <c r="C406" s="19"/>
      <c r="D406" s="20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ht="15.75">
      <c r="A407" s="9">
        <v>648</v>
      </c>
      <c r="B407" s="18" t="s">
        <v>76</v>
      </c>
      <c r="C407" s="19"/>
      <c r="D407" s="20"/>
      <c r="E407" s="9">
        <v>200</v>
      </c>
      <c r="F407" s="9"/>
      <c r="G407" s="9">
        <v>0.24</v>
      </c>
      <c r="H407" s="9">
        <v>0.12</v>
      </c>
      <c r="I407" s="9">
        <v>28.52</v>
      </c>
      <c r="J407" s="9">
        <v>145.08000000000001</v>
      </c>
      <c r="K407" s="9">
        <v>0.01</v>
      </c>
      <c r="L407" s="9">
        <v>0.9</v>
      </c>
      <c r="M407" s="9">
        <v>0</v>
      </c>
      <c r="N407" s="9">
        <v>0.4</v>
      </c>
      <c r="O407" s="9">
        <v>14.18</v>
      </c>
      <c r="P407" s="9">
        <v>4.4000000000000004</v>
      </c>
      <c r="Q407" s="9">
        <v>5.14</v>
      </c>
      <c r="R407" s="9">
        <v>0.95</v>
      </c>
    </row>
    <row r="408" spans="1:18" ht="28.5" customHeight="1">
      <c r="A408" s="9"/>
      <c r="B408" s="22" t="s">
        <v>245</v>
      </c>
      <c r="C408" s="23"/>
      <c r="D408" s="24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ht="15.75">
      <c r="A409" s="9"/>
      <c r="B409" s="18" t="s">
        <v>57</v>
      </c>
      <c r="C409" s="19"/>
      <c r="D409" s="20"/>
      <c r="E409" s="9">
        <v>60</v>
      </c>
      <c r="F409" s="9"/>
      <c r="G409" s="10">
        <v>3.82</v>
      </c>
      <c r="H409" s="9">
        <v>0.84</v>
      </c>
      <c r="I409" s="9">
        <v>19.760000000000002</v>
      </c>
      <c r="J409" s="9">
        <v>138.72</v>
      </c>
      <c r="K409" s="9">
        <v>0.17</v>
      </c>
      <c r="L409" s="9">
        <v>0</v>
      </c>
      <c r="M409" s="9">
        <v>0</v>
      </c>
      <c r="N409" s="9">
        <v>1.1200000000000001</v>
      </c>
      <c r="O409" s="9">
        <v>26</v>
      </c>
      <c r="P409" s="9">
        <v>136</v>
      </c>
      <c r="Q409" s="9">
        <v>43.2</v>
      </c>
      <c r="R409" s="9">
        <v>2.72</v>
      </c>
    </row>
    <row r="410" spans="1:18" ht="15.75">
      <c r="A410" s="9"/>
      <c r="B410" s="25" t="s">
        <v>60</v>
      </c>
      <c r="C410" s="26"/>
      <c r="D410" s="27"/>
      <c r="E410" s="9"/>
      <c r="F410" s="9"/>
      <c r="G410" s="11">
        <f>SUM(G385:G409)</f>
        <v>29.139999999999997</v>
      </c>
      <c r="H410" s="11">
        <f t="shared" ref="H410:R410" si="47">SUM(H385:H409)</f>
        <v>36.04</v>
      </c>
      <c r="I410" s="11">
        <f t="shared" si="47"/>
        <v>86.81</v>
      </c>
      <c r="J410" s="11">
        <f t="shared" si="47"/>
        <v>853.79000000000008</v>
      </c>
      <c r="K410" s="11">
        <f t="shared" si="47"/>
        <v>0.29500000000000004</v>
      </c>
      <c r="L410" s="11">
        <f t="shared" si="47"/>
        <v>22.909999999999997</v>
      </c>
      <c r="M410" s="11">
        <f t="shared" si="47"/>
        <v>0</v>
      </c>
      <c r="N410" s="11">
        <f t="shared" si="47"/>
        <v>5.38</v>
      </c>
      <c r="O410" s="11">
        <f t="shared" si="47"/>
        <v>236.11</v>
      </c>
      <c r="P410" s="11">
        <f t="shared" si="47"/>
        <v>499.15</v>
      </c>
      <c r="Q410" s="11">
        <f t="shared" si="47"/>
        <v>134.18</v>
      </c>
      <c r="R410" s="11">
        <f t="shared" si="47"/>
        <v>5.27</v>
      </c>
    </row>
    <row r="411" spans="1:18" ht="15.75">
      <c r="A411" s="9"/>
      <c r="B411" s="28" t="s">
        <v>229</v>
      </c>
      <c r="C411" s="29"/>
      <c r="D411" s="30"/>
      <c r="E411" s="9"/>
      <c r="F411" s="9"/>
      <c r="G411" s="10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s="1" customFormat="1" ht="15.75">
      <c r="A412" s="12">
        <v>447</v>
      </c>
      <c r="B412" s="54" t="s">
        <v>235</v>
      </c>
      <c r="C412" s="55"/>
      <c r="D412" s="56"/>
      <c r="E412" s="12">
        <v>50</v>
      </c>
      <c r="F412" s="13"/>
      <c r="G412" s="10">
        <v>3.82</v>
      </c>
      <c r="H412" s="9">
        <v>0.84</v>
      </c>
      <c r="I412" s="9">
        <v>19.760000000000002</v>
      </c>
      <c r="J412" s="9">
        <v>138.72</v>
      </c>
      <c r="K412" s="9">
        <v>0.17</v>
      </c>
      <c r="L412" s="9">
        <v>0</v>
      </c>
      <c r="M412" s="9">
        <v>0</v>
      </c>
      <c r="N412" s="9">
        <v>1.1200000000000001</v>
      </c>
      <c r="O412" s="9">
        <v>26</v>
      </c>
      <c r="P412" s="9">
        <v>136</v>
      </c>
      <c r="Q412" s="9">
        <v>43.2</v>
      </c>
      <c r="R412" s="9">
        <v>2.72</v>
      </c>
    </row>
    <row r="413" spans="1:18" ht="15.75">
      <c r="A413" s="9"/>
      <c r="B413" s="21" t="s">
        <v>230</v>
      </c>
      <c r="C413" s="21"/>
      <c r="D413" s="21"/>
      <c r="E413" s="9">
        <v>200</v>
      </c>
      <c r="F413" s="9"/>
      <c r="G413" s="9">
        <v>0.24</v>
      </c>
      <c r="H413" s="9">
        <v>0.12</v>
      </c>
      <c r="I413" s="9">
        <v>28.52</v>
      </c>
      <c r="J413" s="9">
        <v>145.08000000000001</v>
      </c>
      <c r="K413" s="9">
        <v>0.01</v>
      </c>
      <c r="L413" s="9">
        <v>0.9</v>
      </c>
      <c r="M413" s="9">
        <v>0</v>
      </c>
      <c r="N413" s="9">
        <v>0.4</v>
      </c>
      <c r="O413" s="9">
        <v>14.18</v>
      </c>
      <c r="P413" s="9">
        <v>4.4000000000000004</v>
      </c>
      <c r="Q413" s="9">
        <v>5.14</v>
      </c>
      <c r="R413" s="9">
        <v>0.95</v>
      </c>
    </row>
    <row r="414" spans="1:18" ht="15.75">
      <c r="A414" s="9"/>
      <c r="B414" s="17" t="s">
        <v>186</v>
      </c>
      <c r="C414" s="17"/>
      <c r="D414" s="17"/>
      <c r="E414" s="9"/>
      <c r="F414" s="9"/>
      <c r="G414" s="14">
        <f>G383+G410+G412+G413</f>
        <v>48.199999999999996</v>
      </c>
      <c r="H414" s="14">
        <f t="shared" ref="H414:R414" si="48">H383+H410+H412+H413</f>
        <v>54.87</v>
      </c>
      <c r="I414" s="14">
        <f t="shared" si="48"/>
        <v>214.18</v>
      </c>
      <c r="J414" s="14">
        <f t="shared" si="48"/>
        <v>1874.6699999999998</v>
      </c>
      <c r="K414" s="14">
        <f t="shared" si="48"/>
        <v>0.80200000000000016</v>
      </c>
      <c r="L414" s="14">
        <f t="shared" si="48"/>
        <v>27.109999999999996</v>
      </c>
      <c r="M414" s="14">
        <f t="shared" si="48"/>
        <v>0.10100000000000001</v>
      </c>
      <c r="N414" s="14">
        <f t="shared" si="48"/>
        <v>8.6800000000000015</v>
      </c>
      <c r="O414" s="14">
        <f t="shared" si="48"/>
        <v>662.91</v>
      </c>
      <c r="P414" s="14">
        <f t="shared" si="48"/>
        <v>1072.0500000000002</v>
      </c>
      <c r="Q414" s="14">
        <f t="shared" si="48"/>
        <v>278.81</v>
      </c>
      <c r="R414" s="14">
        <f t="shared" si="48"/>
        <v>12.159999999999998</v>
      </c>
    </row>
    <row r="415" spans="1:18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45.75" customHeight="1">
      <c r="A416" s="7"/>
      <c r="B416" s="32" t="s">
        <v>128</v>
      </c>
      <c r="C416" s="33"/>
      <c r="D416" s="34"/>
      <c r="E416" s="37" t="s">
        <v>8</v>
      </c>
      <c r="F416" s="38"/>
      <c r="G416" s="38"/>
      <c r="H416" s="38"/>
      <c r="I416" s="39"/>
      <c r="J416" s="7" t="s">
        <v>9</v>
      </c>
      <c r="K416" s="37" t="s">
        <v>10</v>
      </c>
      <c r="L416" s="38"/>
      <c r="M416" s="38"/>
      <c r="N416" s="39"/>
      <c r="O416" s="37" t="s">
        <v>11</v>
      </c>
      <c r="P416" s="38"/>
      <c r="Q416" s="38"/>
      <c r="R416" s="39"/>
    </row>
    <row r="417" spans="1:18" ht="31.5">
      <c r="A417" s="7" t="s">
        <v>29</v>
      </c>
      <c r="B417" s="35" t="s">
        <v>7</v>
      </c>
      <c r="C417" s="35"/>
      <c r="D417" s="35"/>
      <c r="E417" s="8" t="s">
        <v>12</v>
      </c>
      <c r="F417" s="7" t="s">
        <v>13</v>
      </c>
      <c r="G417" s="7" t="s">
        <v>14</v>
      </c>
      <c r="H417" s="7" t="s">
        <v>15</v>
      </c>
      <c r="I417" s="7" t="s">
        <v>16</v>
      </c>
      <c r="J417" s="7" t="s">
        <v>17</v>
      </c>
      <c r="K417" s="7" t="s">
        <v>18</v>
      </c>
      <c r="L417" s="7" t="s">
        <v>19</v>
      </c>
      <c r="M417" s="7" t="s">
        <v>20</v>
      </c>
      <c r="N417" s="7" t="s">
        <v>21</v>
      </c>
      <c r="O417" s="7" t="s">
        <v>22</v>
      </c>
      <c r="P417" s="7" t="s">
        <v>23</v>
      </c>
      <c r="Q417" s="7" t="s">
        <v>24</v>
      </c>
      <c r="R417" s="7" t="s">
        <v>25</v>
      </c>
    </row>
    <row r="418" spans="1:18" ht="15.75">
      <c r="A418" s="9"/>
      <c r="B418" s="36" t="s">
        <v>27</v>
      </c>
      <c r="C418" s="36"/>
      <c r="D418" s="36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ht="15.75">
      <c r="A419" s="9">
        <v>223</v>
      </c>
      <c r="B419" s="21" t="s">
        <v>61</v>
      </c>
      <c r="C419" s="21"/>
      <c r="D419" s="21"/>
      <c r="E419" s="9" t="s">
        <v>191</v>
      </c>
      <c r="F419" s="9"/>
      <c r="G419" s="9">
        <v>25.02</v>
      </c>
      <c r="H419" s="9">
        <v>16.829999999999998</v>
      </c>
      <c r="I419" s="9">
        <v>36.18</v>
      </c>
      <c r="J419" s="9">
        <v>400.32</v>
      </c>
      <c r="K419" s="9">
        <v>0.09</v>
      </c>
      <c r="L419" s="9">
        <v>0.7</v>
      </c>
      <c r="M419" s="9">
        <v>0.1</v>
      </c>
      <c r="N419" s="9">
        <v>0.5</v>
      </c>
      <c r="O419" s="9">
        <v>250</v>
      </c>
      <c r="P419" s="9">
        <v>301.72000000000003</v>
      </c>
      <c r="Q419" s="9">
        <v>36</v>
      </c>
      <c r="R419" s="9">
        <v>1</v>
      </c>
    </row>
    <row r="420" spans="1:18" ht="15.75">
      <c r="A420" s="9"/>
      <c r="B420" s="21" t="s">
        <v>62</v>
      </c>
      <c r="C420" s="21"/>
      <c r="D420" s="21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15.75">
      <c r="A421" s="9"/>
      <c r="B421" s="21" t="s">
        <v>63</v>
      </c>
      <c r="C421" s="21"/>
      <c r="D421" s="21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ht="15.75">
      <c r="A422" s="9"/>
      <c r="B422" s="21" t="s">
        <v>64</v>
      </c>
      <c r="C422" s="21"/>
      <c r="D422" s="21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ht="15.75">
      <c r="A423" s="9"/>
      <c r="B423" s="21" t="s">
        <v>65</v>
      </c>
      <c r="C423" s="21"/>
      <c r="D423" s="21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ht="15.75">
      <c r="A424" s="9">
        <v>338</v>
      </c>
      <c r="B424" s="21" t="s">
        <v>34</v>
      </c>
      <c r="C424" s="21"/>
      <c r="D424" s="21"/>
      <c r="E424" s="9">
        <v>100</v>
      </c>
      <c r="F424" s="9"/>
      <c r="G424" s="9">
        <v>0.3</v>
      </c>
      <c r="H424" s="9">
        <v>0.3</v>
      </c>
      <c r="I424" s="9">
        <v>7.35</v>
      </c>
      <c r="J424" s="10">
        <v>33.299999999999997</v>
      </c>
      <c r="K424" s="9">
        <v>0.03</v>
      </c>
      <c r="L424" s="9">
        <v>10</v>
      </c>
      <c r="M424" s="9">
        <v>0</v>
      </c>
      <c r="N424" s="9">
        <v>0.2</v>
      </c>
      <c r="O424" s="9">
        <v>16</v>
      </c>
      <c r="P424" s="9">
        <v>11</v>
      </c>
      <c r="Q424" s="9">
        <v>9</v>
      </c>
      <c r="R424" s="9">
        <v>2.2000000000000002</v>
      </c>
    </row>
    <row r="425" spans="1:18" ht="15.75">
      <c r="A425" s="9"/>
      <c r="B425" s="21" t="s">
        <v>169</v>
      </c>
      <c r="C425" s="21"/>
      <c r="D425" s="21"/>
      <c r="E425" s="9">
        <v>20</v>
      </c>
      <c r="F425" s="9"/>
      <c r="G425" s="9">
        <v>4.6399999999999997</v>
      </c>
      <c r="H425" s="9">
        <v>5.9</v>
      </c>
      <c r="I425" s="9">
        <v>0.02</v>
      </c>
      <c r="J425" s="9">
        <v>71.66</v>
      </c>
      <c r="K425" s="9">
        <v>1E-3</v>
      </c>
      <c r="L425" s="9">
        <v>0</v>
      </c>
      <c r="M425" s="9">
        <v>1E-3</v>
      </c>
      <c r="N425" s="9">
        <v>0.35</v>
      </c>
      <c r="O425" s="9">
        <v>4</v>
      </c>
      <c r="P425" s="9">
        <v>2.5</v>
      </c>
      <c r="Q425" s="9">
        <v>9</v>
      </c>
      <c r="R425" s="9">
        <v>0.35</v>
      </c>
    </row>
    <row r="426" spans="1:18" ht="15.75">
      <c r="A426" s="9"/>
      <c r="B426" s="21" t="s">
        <v>36</v>
      </c>
      <c r="C426" s="21"/>
      <c r="D426" s="21"/>
      <c r="E426" s="9">
        <v>40</v>
      </c>
      <c r="F426" s="9"/>
      <c r="G426" s="9">
        <v>3.16</v>
      </c>
      <c r="H426" s="9">
        <v>0.4</v>
      </c>
      <c r="I426" s="9">
        <v>19.32</v>
      </c>
      <c r="J426" s="9">
        <v>93.52</v>
      </c>
      <c r="K426" s="9">
        <v>0.14000000000000001</v>
      </c>
      <c r="L426" s="9">
        <v>0</v>
      </c>
      <c r="M426" s="9">
        <v>0</v>
      </c>
      <c r="N426" s="9">
        <v>0.97</v>
      </c>
      <c r="O426" s="9">
        <v>20.2</v>
      </c>
      <c r="P426" s="9">
        <v>96</v>
      </c>
      <c r="Q426" s="9">
        <v>15.4</v>
      </c>
      <c r="R426" s="9">
        <v>0.41</v>
      </c>
    </row>
    <row r="427" spans="1:18" ht="15.75">
      <c r="A427" s="9">
        <v>382</v>
      </c>
      <c r="B427" s="21" t="s">
        <v>66</v>
      </c>
      <c r="C427" s="21"/>
      <c r="D427" s="21"/>
      <c r="E427" s="9">
        <v>200</v>
      </c>
      <c r="F427" s="9"/>
      <c r="G427" s="9">
        <v>3.78</v>
      </c>
      <c r="H427" s="9">
        <v>0.67</v>
      </c>
      <c r="I427" s="10">
        <v>26</v>
      </c>
      <c r="J427" s="9">
        <v>125.11</v>
      </c>
      <c r="K427" s="9">
        <v>0.6</v>
      </c>
      <c r="L427" s="9">
        <v>1.6</v>
      </c>
      <c r="M427" s="9">
        <v>2.5000000000000001E-2</v>
      </c>
      <c r="N427" s="9">
        <v>0.4</v>
      </c>
      <c r="O427" s="9">
        <v>152.19999999999999</v>
      </c>
      <c r="P427" s="9">
        <v>124.4</v>
      </c>
      <c r="Q427" s="9">
        <v>21.2</v>
      </c>
      <c r="R427" s="9">
        <v>0.48</v>
      </c>
    </row>
    <row r="428" spans="1:18" ht="15.75">
      <c r="A428" s="9"/>
      <c r="B428" s="21" t="s">
        <v>67</v>
      </c>
      <c r="C428" s="21"/>
      <c r="D428" s="21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ht="15.75">
      <c r="A429" s="9"/>
      <c r="B429" s="21" t="s">
        <v>68</v>
      </c>
      <c r="C429" s="21"/>
      <c r="D429" s="21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ht="15.75">
      <c r="A430" s="9"/>
      <c r="B430" s="17" t="s">
        <v>59</v>
      </c>
      <c r="C430" s="17"/>
      <c r="D430" s="17"/>
      <c r="E430" s="9"/>
      <c r="F430" s="9"/>
      <c r="G430" s="11">
        <f t="shared" ref="G430:R430" si="49">SUM(G418:G429)</f>
        <v>36.900000000000006</v>
      </c>
      <c r="H430" s="11">
        <f t="shared" si="49"/>
        <v>24.1</v>
      </c>
      <c r="I430" s="11">
        <f t="shared" si="49"/>
        <v>88.87</v>
      </c>
      <c r="J430" s="11">
        <f t="shared" si="49"/>
        <v>723.91</v>
      </c>
      <c r="K430" s="11">
        <f t="shared" si="49"/>
        <v>0.86099999999999999</v>
      </c>
      <c r="L430" s="11">
        <f t="shared" si="49"/>
        <v>12.299999999999999</v>
      </c>
      <c r="M430" s="11">
        <f t="shared" si="49"/>
        <v>0.126</v>
      </c>
      <c r="N430" s="11">
        <f t="shared" si="49"/>
        <v>2.4199999999999995</v>
      </c>
      <c r="O430" s="11">
        <f t="shared" si="49"/>
        <v>442.4</v>
      </c>
      <c r="P430" s="11">
        <f t="shared" si="49"/>
        <v>535.62</v>
      </c>
      <c r="Q430" s="11">
        <f t="shared" si="49"/>
        <v>90.600000000000009</v>
      </c>
      <c r="R430" s="11">
        <f t="shared" si="49"/>
        <v>4.4400000000000004</v>
      </c>
    </row>
    <row r="431" spans="1:18" ht="15.75">
      <c r="A431" s="9"/>
      <c r="B431" s="28" t="s">
        <v>40</v>
      </c>
      <c r="C431" s="29"/>
      <c r="D431" s="30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ht="15.75">
      <c r="A432" s="9">
        <v>113</v>
      </c>
      <c r="B432" s="21" t="s">
        <v>116</v>
      </c>
      <c r="C432" s="21"/>
      <c r="D432" s="21"/>
      <c r="E432" s="9">
        <v>250</v>
      </c>
      <c r="F432" s="9"/>
      <c r="G432" s="9">
        <v>2.98</v>
      </c>
      <c r="H432" s="9">
        <v>2.83</v>
      </c>
      <c r="I432" s="9">
        <v>15.7</v>
      </c>
      <c r="J432" s="9">
        <v>100.13</v>
      </c>
      <c r="K432" s="9">
        <v>0.05</v>
      </c>
      <c r="L432" s="9">
        <v>0.5</v>
      </c>
      <c r="M432" s="9">
        <v>12.5</v>
      </c>
      <c r="N432" s="9">
        <v>0.75</v>
      </c>
      <c r="O432" s="9">
        <v>28.55</v>
      </c>
      <c r="P432" s="9">
        <v>38.5</v>
      </c>
      <c r="Q432" s="9">
        <v>10.7</v>
      </c>
      <c r="R432" s="9">
        <v>0.65</v>
      </c>
    </row>
    <row r="433" spans="1:18" ht="15.75">
      <c r="A433" s="9"/>
      <c r="B433" s="21" t="s">
        <v>42</v>
      </c>
      <c r="C433" s="21"/>
      <c r="D433" s="21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ht="15.75">
      <c r="A434" s="9"/>
      <c r="B434" s="21" t="s">
        <v>117</v>
      </c>
      <c r="C434" s="21"/>
      <c r="D434" s="21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ht="15.75">
      <c r="A435" s="9"/>
      <c r="B435" s="21" t="s">
        <v>118</v>
      </c>
      <c r="C435" s="21"/>
      <c r="D435" s="21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ht="15.75">
      <c r="A436" s="9"/>
      <c r="B436" s="21" t="s">
        <v>45</v>
      </c>
      <c r="C436" s="21"/>
      <c r="D436" s="21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1:18" ht="15.75">
      <c r="A437" s="9"/>
      <c r="B437" s="21" t="s">
        <v>46</v>
      </c>
      <c r="C437" s="21"/>
      <c r="D437" s="21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5.75">
      <c r="A438" s="9"/>
      <c r="B438" s="21" t="s">
        <v>47</v>
      </c>
      <c r="C438" s="21"/>
      <c r="D438" s="21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5.75">
      <c r="A439" s="9">
        <v>310</v>
      </c>
      <c r="B439" s="21" t="s">
        <v>170</v>
      </c>
      <c r="C439" s="21"/>
      <c r="D439" s="21"/>
      <c r="E439" s="9">
        <v>150</v>
      </c>
      <c r="F439" s="9"/>
      <c r="G439" s="9">
        <v>3.08</v>
      </c>
      <c r="H439" s="9">
        <v>2.33</v>
      </c>
      <c r="I439" s="9">
        <v>19.13</v>
      </c>
      <c r="J439" s="9">
        <v>109.73</v>
      </c>
      <c r="K439" s="9">
        <v>0.15</v>
      </c>
      <c r="L439" s="9">
        <v>21</v>
      </c>
      <c r="M439" s="9">
        <v>0</v>
      </c>
      <c r="N439" s="9">
        <v>0.15</v>
      </c>
      <c r="O439" s="9">
        <v>14.64</v>
      </c>
      <c r="P439" s="9">
        <v>79.72</v>
      </c>
      <c r="Q439" s="9">
        <v>29.35</v>
      </c>
      <c r="R439" s="9">
        <v>1.1599999999999999</v>
      </c>
    </row>
    <row r="440" spans="1:18" ht="15.75">
      <c r="A440" s="9"/>
      <c r="B440" s="21" t="s">
        <v>171</v>
      </c>
      <c r="C440" s="21"/>
      <c r="D440" s="21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1:18" ht="15.75">
      <c r="A441" s="9"/>
      <c r="B441" s="21" t="s">
        <v>172</v>
      </c>
      <c r="C441" s="21"/>
      <c r="D441" s="21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ht="15.75">
      <c r="A442" s="9">
        <v>229</v>
      </c>
      <c r="B442" s="21" t="s">
        <v>173</v>
      </c>
      <c r="C442" s="21"/>
      <c r="D442" s="21"/>
      <c r="E442" s="9">
        <v>100</v>
      </c>
      <c r="F442" s="9"/>
      <c r="G442" s="9">
        <v>14.9</v>
      </c>
      <c r="H442" s="9">
        <v>0.7</v>
      </c>
      <c r="I442" s="9">
        <v>0</v>
      </c>
      <c r="J442" s="9">
        <v>65.900000000000006</v>
      </c>
      <c r="K442" s="9">
        <v>0.1</v>
      </c>
      <c r="L442" s="9">
        <v>8</v>
      </c>
      <c r="M442" s="9">
        <v>0.04</v>
      </c>
      <c r="N442" s="9">
        <v>1.9</v>
      </c>
      <c r="O442" s="9">
        <v>139.19999999999999</v>
      </c>
      <c r="P442" s="9">
        <v>99.9</v>
      </c>
      <c r="Q442" s="9">
        <v>106</v>
      </c>
      <c r="R442" s="9">
        <v>1.1000000000000001</v>
      </c>
    </row>
    <row r="443" spans="1:18" ht="15.75">
      <c r="A443" s="9"/>
      <c r="B443" s="18" t="s">
        <v>210</v>
      </c>
      <c r="C443" s="19"/>
      <c r="D443" s="20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ht="15.75">
      <c r="A444" s="9"/>
      <c r="B444" s="18" t="s">
        <v>211</v>
      </c>
      <c r="C444" s="19"/>
      <c r="D444" s="20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ht="15.75">
      <c r="A445" s="9"/>
      <c r="B445" s="18" t="s">
        <v>212</v>
      </c>
      <c r="C445" s="19"/>
      <c r="D445" s="20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ht="15.75">
      <c r="A446" s="9"/>
      <c r="B446" s="18" t="s">
        <v>213</v>
      </c>
      <c r="C446" s="19"/>
      <c r="D446" s="20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1:18" ht="15.75">
      <c r="A447" s="9"/>
      <c r="B447" s="18" t="s">
        <v>214</v>
      </c>
      <c r="C447" s="19"/>
      <c r="D447" s="20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ht="15.75">
      <c r="A448" s="9">
        <v>20</v>
      </c>
      <c r="B448" s="18" t="s">
        <v>75</v>
      </c>
      <c r="C448" s="19"/>
      <c r="D448" s="20"/>
      <c r="E448" s="9">
        <v>80</v>
      </c>
      <c r="F448" s="9"/>
      <c r="G448" s="9">
        <v>0.72</v>
      </c>
      <c r="H448" s="9">
        <v>0.09</v>
      </c>
      <c r="I448" s="9">
        <v>2.25</v>
      </c>
      <c r="J448" s="9">
        <v>12.69</v>
      </c>
      <c r="K448" s="9">
        <v>0.03</v>
      </c>
      <c r="L448" s="9">
        <v>4.2</v>
      </c>
      <c r="M448" s="9">
        <v>0</v>
      </c>
      <c r="N448" s="9">
        <v>0.3</v>
      </c>
      <c r="O448" s="9">
        <v>9.3000000000000007</v>
      </c>
      <c r="P448" s="9">
        <v>16.8</v>
      </c>
      <c r="Q448" s="9">
        <v>10.199999999999999</v>
      </c>
      <c r="R448" s="9">
        <v>0.42</v>
      </c>
    </row>
    <row r="449" spans="1:18" ht="15.75">
      <c r="A449" s="9"/>
      <c r="B449" s="18" t="s">
        <v>174</v>
      </c>
      <c r="C449" s="19"/>
      <c r="D449" s="20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ht="15.75">
      <c r="A450" s="9"/>
      <c r="B450" s="18" t="s">
        <v>46</v>
      </c>
      <c r="C450" s="19"/>
      <c r="D450" s="20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1:18" ht="15.75">
      <c r="A451" s="9">
        <v>348</v>
      </c>
      <c r="B451" s="18" t="s">
        <v>178</v>
      </c>
      <c r="C451" s="19"/>
      <c r="D451" s="20"/>
      <c r="E451" s="9">
        <v>200</v>
      </c>
      <c r="F451" s="9"/>
      <c r="G451" s="9">
        <v>1.1599999999999999</v>
      </c>
      <c r="H451" s="9">
        <v>0.3</v>
      </c>
      <c r="I451" s="9">
        <v>47.26</v>
      </c>
      <c r="J451" s="9">
        <v>196.38</v>
      </c>
      <c r="K451" s="9">
        <v>0.01</v>
      </c>
      <c r="L451" s="9">
        <v>0.9</v>
      </c>
      <c r="M451" s="9">
        <v>0</v>
      </c>
      <c r="N451" s="9">
        <v>0.4</v>
      </c>
      <c r="O451" s="9">
        <v>14.18</v>
      </c>
      <c r="P451" s="9">
        <v>4.4000000000000004</v>
      </c>
      <c r="Q451" s="9">
        <v>5.14</v>
      </c>
      <c r="R451" s="9">
        <v>0.95</v>
      </c>
    </row>
    <row r="452" spans="1:18" ht="15.75">
      <c r="A452" s="9"/>
      <c r="B452" s="18" t="s">
        <v>249</v>
      </c>
      <c r="C452" s="19"/>
      <c r="D452" s="20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ht="15.75">
      <c r="A453" s="9"/>
      <c r="B453" s="18" t="s">
        <v>57</v>
      </c>
      <c r="C453" s="19"/>
      <c r="D453" s="20"/>
      <c r="E453" s="9">
        <v>60</v>
      </c>
      <c r="F453" s="9"/>
      <c r="G453" s="10">
        <v>3.82</v>
      </c>
      <c r="H453" s="9">
        <v>0.84</v>
      </c>
      <c r="I453" s="9">
        <v>19.760000000000002</v>
      </c>
      <c r="J453" s="9">
        <v>138.72</v>
      </c>
      <c r="K453" s="9">
        <v>0.17</v>
      </c>
      <c r="L453" s="9">
        <v>0</v>
      </c>
      <c r="M453" s="9">
        <v>0</v>
      </c>
      <c r="N453" s="9">
        <v>1.1200000000000001</v>
      </c>
      <c r="O453" s="9">
        <v>26</v>
      </c>
      <c r="P453" s="9">
        <v>136</v>
      </c>
      <c r="Q453" s="9">
        <v>43.2</v>
      </c>
      <c r="R453" s="9">
        <v>2.72</v>
      </c>
    </row>
    <row r="454" spans="1:18" ht="15.75">
      <c r="A454" s="9"/>
      <c r="B454" s="25" t="s">
        <v>60</v>
      </c>
      <c r="C454" s="26"/>
      <c r="D454" s="27"/>
      <c r="E454" s="9"/>
      <c r="F454" s="9"/>
      <c r="G454" s="11">
        <f>SUM(G432:G453)</f>
        <v>26.66</v>
      </c>
      <c r="H454" s="11">
        <f t="shared" ref="H454:R454" si="50">SUM(H432:H453)</f>
        <v>7.09</v>
      </c>
      <c r="I454" s="11">
        <f t="shared" si="50"/>
        <v>104.10000000000001</v>
      </c>
      <c r="J454" s="11">
        <f t="shared" si="50"/>
        <v>623.54999999999995</v>
      </c>
      <c r="K454" s="11">
        <f t="shared" si="50"/>
        <v>0.51000000000000012</v>
      </c>
      <c r="L454" s="11">
        <f t="shared" si="50"/>
        <v>34.6</v>
      </c>
      <c r="M454" s="11">
        <f t="shared" si="50"/>
        <v>12.54</v>
      </c>
      <c r="N454" s="11">
        <f t="shared" si="50"/>
        <v>4.6199999999999992</v>
      </c>
      <c r="O454" s="11">
        <f t="shared" si="50"/>
        <v>231.87</v>
      </c>
      <c r="P454" s="11">
        <f t="shared" si="50"/>
        <v>375.32000000000005</v>
      </c>
      <c r="Q454" s="11">
        <f t="shared" si="50"/>
        <v>204.58999999999997</v>
      </c>
      <c r="R454" s="11">
        <f t="shared" si="50"/>
        <v>7</v>
      </c>
    </row>
    <row r="455" spans="1:18" ht="15.75">
      <c r="A455" s="9"/>
      <c r="B455" s="28" t="s">
        <v>229</v>
      </c>
      <c r="C455" s="29"/>
      <c r="D455" s="30"/>
      <c r="E455" s="9"/>
      <c r="F455" s="9"/>
      <c r="G455" s="10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ht="15.75">
      <c r="A456" s="9"/>
      <c r="B456" s="18" t="s">
        <v>237</v>
      </c>
      <c r="C456" s="19"/>
      <c r="D456" s="20"/>
      <c r="E456" s="9">
        <v>60</v>
      </c>
      <c r="F456" s="9"/>
      <c r="G456" s="10">
        <v>3.82</v>
      </c>
      <c r="H456" s="9">
        <v>0.84</v>
      </c>
      <c r="I456" s="9">
        <v>19.760000000000002</v>
      </c>
      <c r="J456" s="9">
        <v>138.72</v>
      </c>
      <c r="K456" s="9">
        <v>0.17</v>
      </c>
      <c r="L456" s="9">
        <v>0</v>
      </c>
      <c r="M456" s="9">
        <v>0</v>
      </c>
      <c r="N456" s="9">
        <v>1.1200000000000001</v>
      </c>
      <c r="O456" s="9">
        <v>26</v>
      </c>
      <c r="P456" s="9">
        <v>136</v>
      </c>
      <c r="Q456" s="9">
        <v>43.2</v>
      </c>
      <c r="R456" s="9">
        <v>2.72</v>
      </c>
    </row>
    <row r="457" spans="1:18" ht="15.75">
      <c r="A457" s="9"/>
      <c r="B457" s="18" t="s">
        <v>234</v>
      </c>
      <c r="C457" s="19"/>
      <c r="D457" s="20"/>
      <c r="E457" s="9">
        <v>100</v>
      </c>
      <c r="F457" s="9"/>
      <c r="G457" s="9">
        <v>16.41</v>
      </c>
      <c r="H457" s="9">
        <v>22.46</v>
      </c>
      <c r="I457" s="10">
        <v>2.2999999999999998</v>
      </c>
      <c r="J457" s="10">
        <v>277</v>
      </c>
      <c r="K457" s="9">
        <v>7.1999999999999995E-2</v>
      </c>
      <c r="L457" s="9">
        <v>1.05</v>
      </c>
      <c r="M457" s="9">
        <v>5.3999999999999999E-2</v>
      </c>
      <c r="N457" s="9">
        <v>0.81</v>
      </c>
      <c r="O457" s="9">
        <v>120.4</v>
      </c>
      <c r="P457" s="9">
        <v>106.4</v>
      </c>
      <c r="Q457" s="9">
        <v>18.27</v>
      </c>
      <c r="R457" s="9">
        <v>0.42</v>
      </c>
    </row>
    <row r="458" spans="1:18" ht="15.75">
      <c r="A458" s="9"/>
      <c r="B458" s="17" t="s">
        <v>186</v>
      </c>
      <c r="C458" s="17"/>
      <c r="D458" s="17"/>
      <c r="E458" s="9"/>
      <c r="F458" s="9"/>
      <c r="G458" s="14">
        <f>G430+G454+G456+G457</f>
        <v>83.789999999999992</v>
      </c>
      <c r="H458" s="14">
        <f t="shared" ref="H458:R458" si="51">H430+H454+H456+H457</f>
        <v>54.49</v>
      </c>
      <c r="I458" s="14">
        <f t="shared" si="51"/>
        <v>215.03000000000003</v>
      </c>
      <c r="J458" s="14">
        <f t="shared" si="51"/>
        <v>1763.18</v>
      </c>
      <c r="K458" s="14">
        <f t="shared" si="51"/>
        <v>1.613</v>
      </c>
      <c r="L458" s="14">
        <f t="shared" si="51"/>
        <v>47.949999999999996</v>
      </c>
      <c r="M458" s="14">
        <f t="shared" si="51"/>
        <v>12.719999999999999</v>
      </c>
      <c r="N458" s="14">
        <f t="shared" si="51"/>
        <v>8.9700000000000006</v>
      </c>
      <c r="O458" s="14">
        <f t="shared" si="51"/>
        <v>820.67</v>
      </c>
      <c r="P458" s="14">
        <f t="shared" si="51"/>
        <v>1153.3400000000001</v>
      </c>
      <c r="Q458" s="14">
        <f t="shared" si="51"/>
        <v>356.65999999999997</v>
      </c>
      <c r="R458" s="14">
        <f t="shared" si="51"/>
        <v>14.580000000000002</v>
      </c>
    </row>
    <row r="459" spans="1:18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50.25" customHeight="1">
      <c r="A460" s="7"/>
      <c r="B460" s="32" t="s">
        <v>129</v>
      </c>
      <c r="C460" s="33"/>
      <c r="D460" s="34"/>
      <c r="E460" s="37" t="s">
        <v>8</v>
      </c>
      <c r="F460" s="38"/>
      <c r="G460" s="38"/>
      <c r="H460" s="38"/>
      <c r="I460" s="39"/>
      <c r="J460" s="7" t="s">
        <v>9</v>
      </c>
      <c r="K460" s="37" t="s">
        <v>10</v>
      </c>
      <c r="L460" s="38"/>
      <c r="M460" s="38"/>
      <c r="N460" s="39"/>
      <c r="O460" s="37" t="s">
        <v>11</v>
      </c>
      <c r="P460" s="38"/>
      <c r="Q460" s="38"/>
      <c r="R460" s="39"/>
    </row>
    <row r="461" spans="1:18" ht="31.5">
      <c r="A461" s="7" t="s">
        <v>29</v>
      </c>
      <c r="B461" s="35" t="s">
        <v>7</v>
      </c>
      <c r="C461" s="35"/>
      <c r="D461" s="35"/>
      <c r="E461" s="8" t="s">
        <v>12</v>
      </c>
      <c r="F461" s="7" t="s">
        <v>13</v>
      </c>
      <c r="G461" s="7" t="s">
        <v>14</v>
      </c>
      <c r="H461" s="7" t="s">
        <v>15</v>
      </c>
      <c r="I461" s="7" t="s">
        <v>16</v>
      </c>
      <c r="J461" s="7" t="s">
        <v>17</v>
      </c>
      <c r="K461" s="7" t="s">
        <v>18</v>
      </c>
      <c r="L461" s="7" t="s">
        <v>19</v>
      </c>
      <c r="M461" s="7" t="s">
        <v>20</v>
      </c>
      <c r="N461" s="7" t="s">
        <v>21</v>
      </c>
      <c r="O461" s="7" t="s">
        <v>22</v>
      </c>
      <c r="P461" s="7" t="s">
        <v>23</v>
      </c>
      <c r="Q461" s="7" t="s">
        <v>24</v>
      </c>
      <c r="R461" s="7" t="s">
        <v>25</v>
      </c>
    </row>
    <row r="462" spans="1:18" ht="15.75">
      <c r="A462" s="9"/>
      <c r="B462" s="36" t="s">
        <v>27</v>
      </c>
      <c r="C462" s="36"/>
      <c r="D462" s="36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ht="15.75">
      <c r="A463" s="9">
        <v>181</v>
      </c>
      <c r="B463" s="21" t="s">
        <v>28</v>
      </c>
      <c r="C463" s="21"/>
      <c r="D463" s="21"/>
      <c r="E463" s="9">
        <v>200</v>
      </c>
      <c r="F463" s="9"/>
      <c r="G463" s="9">
        <v>15.5</v>
      </c>
      <c r="H463" s="9">
        <v>18.010000000000002</v>
      </c>
      <c r="I463" s="9" t="s">
        <v>190</v>
      </c>
      <c r="J463" s="9">
        <v>273.95999999999998</v>
      </c>
      <c r="K463" s="9">
        <v>7.1999999999999995E-2</v>
      </c>
      <c r="L463" s="9">
        <v>1.05</v>
      </c>
      <c r="M463" s="9">
        <v>5.3999999999999999E-2</v>
      </c>
      <c r="N463" s="9">
        <v>0.81</v>
      </c>
      <c r="O463" s="9">
        <v>120.4</v>
      </c>
      <c r="P463" s="9">
        <v>106.4</v>
      </c>
      <c r="Q463" s="9">
        <v>18.27</v>
      </c>
      <c r="R463" s="9">
        <v>0.42</v>
      </c>
    </row>
    <row r="464" spans="1:18" ht="15.75">
      <c r="A464" s="9"/>
      <c r="B464" s="21" t="s">
        <v>31</v>
      </c>
      <c r="C464" s="21"/>
      <c r="D464" s="21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ht="15.75">
      <c r="A465" s="9"/>
      <c r="B465" s="21" t="s">
        <v>30</v>
      </c>
      <c r="C465" s="21"/>
      <c r="D465" s="21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ht="15.75">
      <c r="A466" s="9"/>
      <c r="B466" s="21" t="s">
        <v>32</v>
      </c>
      <c r="C466" s="21"/>
      <c r="D466" s="21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ht="15.75">
      <c r="A467" s="9"/>
      <c r="B467" s="21" t="s">
        <v>33</v>
      </c>
      <c r="C467" s="21"/>
      <c r="D467" s="21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ht="15.75">
      <c r="A468" s="9">
        <v>338</v>
      </c>
      <c r="B468" s="21" t="s">
        <v>34</v>
      </c>
      <c r="C468" s="21"/>
      <c r="D468" s="21"/>
      <c r="E468" s="9">
        <v>100</v>
      </c>
      <c r="F468" s="9"/>
      <c r="G468" s="9">
        <v>0.3</v>
      </c>
      <c r="H468" s="9">
        <v>0.3</v>
      </c>
      <c r="I468" s="9">
        <v>7.35</v>
      </c>
      <c r="J468" s="10">
        <v>33.299999999999997</v>
      </c>
      <c r="K468" s="9">
        <v>0.03</v>
      </c>
      <c r="L468" s="9">
        <v>10</v>
      </c>
      <c r="M468" s="9">
        <v>0</v>
      </c>
      <c r="N468" s="9">
        <v>0.2</v>
      </c>
      <c r="O468" s="9">
        <v>16</v>
      </c>
      <c r="P468" s="9">
        <v>11</v>
      </c>
      <c r="Q468" s="9">
        <v>9</v>
      </c>
      <c r="R468" s="9">
        <v>2.2000000000000002</v>
      </c>
    </row>
    <row r="469" spans="1:18" ht="15.75">
      <c r="A469" s="9">
        <v>15</v>
      </c>
      <c r="B469" s="21" t="s">
        <v>35</v>
      </c>
      <c r="C469" s="21"/>
      <c r="D469" s="21"/>
      <c r="E469" s="9">
        <v>20</v>
      </c>
      <c r="F469" s="9"/>
      <c r="G469" s="9">
        <v>4.6399999999999997</v>
      </c>
      <c r="H469" s="9">
        <v>5.9</v>
      </c>
      <c r="I469" s="9">
        <v>0</v>
      </c>
      <c r="J469" s="9">
        <v>71.66</v>
      </c>
      <c r="K469" s="9">
        <v>6.0000000000000001E-3</v>
      </c>
      <c r="L469" s="9">
        <v>0.14000000000000001</v>
      </c>
      <c r="M469" s="9">
        <v>0.04</v>
      </c>
      <c r="N469" s="9">
        <v>0.4</v>
      </c>
      <c r="O469" s="9">
        <v>200</v>
      </c>
      <c r="P469" s="9">
        <v>120</v>
      </c>
      <c r="Q469" s="9">
        <v>11</v>
      </c>
      <c r="R469" s="9">
        <v>0.03</v>
      </c>
    </row>
    <row r="470" spans="1:18" ht="15.75">
      <c r="A470" s="9"/>
      <c r="B470" s="21" t="s">
        <v>36</v>
      </c>
      <c r="C470" s="21"/>
      <c r="D470" s="21"/>
      <c r="E470" s="9">
        <v>40</v>
      </c>
      <c r="F470" s="9"/>
      <c r="G470" s="9">
        <v>3.16</v>
      </c>
      <c r="H470" s="9">
        <v>0.4</v>
      </c>
      <c r="I470" s="9">
        <v>19.32</v>
      </c>
      <c r="J470" s="9">
        <v>93.52</v>
      </c>
      <c r="K470" s="9">
        <v>0.14000000000000001</v>
      </c>
      <c r="L470" s="9">
        <v>0</v>
      </c>
      <c r="M470" s="9">
        <v>0</v>
      </c>
      <c r="N470" s="9">
        <v>0.97</v>
      </c>
      <c r="O470" s="9">
        <v>20.2</v>
      </c>
      <c r="P470" s="9">
        <v>96</v>
      </c>
      <c r="Q470" s="9">
        <v>15.4</v>
      </c>
      <c r="R470" s="9">
        <v>0.41</v>
      </c>
    </row>
    <row r="471" spans="1:18" ht="15.75">
      <c r="A471" s="9">
        <v>377</v>
      </c>
      <c r="B471" s="21" t="s">
        <v>37</v>
      </c>
      <c r="C471" s="21"/>
      <c r="D471" s="21"/>
      <c r="E471" s="9" t="s">
        <v>38</v>
      </c>
      <c r="F471" s="9"/>
      <c r="G471" s="9">
        <v>0.53</v>
      </c>
      <c r="H471" s="9">
        <v>0</v>
      </c>
      <c r="I471" s="9">
        <v>9.8699999999999992</v>
      </c>
      <c r="J471" s="10">
        <v>41.6</v>
      </c>
      <c r="K471" s="9">
        <v>0</v>
      </c>
      <c r="L471" s="9">
        <v>2.2000000000000002</v>
      </c>
      <c r="M471" s="9">
        <v>0</v>
      </c>
      <c r="N471" s="9">
        <v>0.06</v>
      </c>
      <c r="O471" s="9">
        <v>16</v>
      </c>
      <c r="P471" s="9">
        <v>8</v>
      </c>
      <c r="Q471" s="9">
        <v>6</v>
      </c>
      <c r="R471" s="9">
        <v>0.8</v>
      </c>
    </row>
    <row r="472" spans="1:18" ht="15.75">
      <c r="A472" s="9"/>
      <c r="B472" s="21" t="s">
        <v>39</v>
      </c>
      <c r="C472" s="21"/>
      <c r="D472" s="21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1:18" ht="15.75">
      <c r="A473" s="9"/>
      <c r="B473" s="21" t="s">
        <v>58</v>
      </c>
      <c r="C473" s="21"/>
      <c r="D473" s="21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ht="15.75">
      <c r="A474" s="9"/>
      <c r="B474" s="17" t="s">
        <v>59</v>
      </c>
      <c r="C474" s="17"/>
      <c r="D474" s="17"/>
      <c r="E474" s="9"/>
      <c r="F474" s="9"/>
      <c r="G474" s="11">
        <f t="shared" ref="G474:R474" si="52">SUM(G462:G473)</f>
        <v>24.130000000000003</v>
      </c>
      <c r="H474" s="11">
        <f t="shared" si="52"/>
        <v>24.61</v>
      </c>
      <c r="I474" s="11">
        <f t="shared" si="52"/>
        <v>36.54</v>
      </c>
      <c r="J474" s="11">
        <f t="shared" si="52"/>
        <v>514.04</v>
      </c>
      <c r="K474" s="11">
        <f t="shared" si="52"/>
        <v>0.248</v>
      </c>
      <c r="L474" s="11">
        <f t="shared" si="52"/>
        <v>13.39</v>
      </c>
      <c r="M474" s="11">
        <f t="shared" si="52"/>
        <v>9.4E-2</v>
      </c>
      <c r="N474" s="11">
        <f t="shared" si="52"/>
        <v>2.44</v>
      </c>
      <c r="O474" s="11">
        <f t="shared" si="52"/>
        <v>372.59999999999997</v>
      </c>
      <c r="P474" s="11">
        <f t="shared" si="52"/>
        <v>341.4</v>
      </c>
      <c r="Q474" s="11">
        <f t="shared" si="52"/>
        <v>59.669999999999995</v>
      </c>
      <c r="R474" s="11">
        <f t="shared" si="52"/>
        <v>3.8600000000000003</v>
      </c>
    </row>
    <row r="475" spans="1:18" ht="15.75">
      <c r="A475" s="9"/>
      <c r="B475" s="28" t="s">
        <v>40</v>
      </c>
      <c r="C475" s="29"/>
      <c r="D475" s="30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5.75">
      <c r="A476" s="9">
        <v>102</v>
      </c>
      <c r="B476" s="21" t="s">
        <v>41</v>
      </c>
      <c r="C476" s="21"/>
      <c r="D476" s="21"/>
      <c r="E476" s="9">
        <v>250</v>
      </c>
      <c r="F476" s="9"/>
      <c r="G476" s="9">
        <v>4.9000000000000004</v>
      </c>
      <c r="H476" s="9">
        <v>5.33</v>
      </c>
      <c r="I476" s="9">
        <v>19.23</v>
      </c>
      <c r="J476" s="9">
        <v>144.43</v>
      </c>
      <c r="K476" s="9">
        <v>0.23</v>
      </c>
      <c r="L476" s="9">
        <v>5.8</v>
      </c>
      <c r="M476" s="9">
        <v>0</v>
      </c>
      <c r="N476" s="9">
        <v>1</v>
      </c>
      <c r="O476" s="9">
        <v>42.7</v>
      </c>
      <c r="P476" s="9">
        <v>88.1</v>
      </c>
      <c r="Q476" s="9">
        <v>35.6</v>
      </c>
      <c r="R476" s="9">
        <v>2.0499999999999998</v>
      </c>
    </row>
    <row r="477" spans="1:18" ht="15.75">
      <c r="A477" s="9"/>
      <c r="B477" s="21" t="s">
        <v>42</v>
      </c>
      <c r="C477" s="21"/>
      <c r="D477" s="21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ht="15.75">
      <c r="A478" s="9"/>
      <c r="B478" s="21" t="s">
        <v>43</v>
      </c>
      <c r="C478" s="21"/>
      <c r="D478" s="21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ht="15.75">
      <c r="A479" s="9"/>
      <c r="B479" s="21" t="s">
        <v>44</v>
      </c>
      <c r="C479" s="21"/>
      <c r="D479" s="21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ht="15.75">
      <c r="A480" s="9"/>
      <c r="B480" s="21" t="s">
        <v>45</v>
      </c>
      <c r="C480" s="21"/>
      <c r="D480" s="21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ht="15.75">
      <c r="A481" s="9"/>
      <c r="B481" s="21" t="s">
        <v>46</v>
      </c>
      <c r="C481" s="21"/>
      <c r="D481" s="21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ht="15.75">
      <c r="A482" s="9"/>
      <c r="B482" s="21" t="s">
        <v>47</v>
      </c>
      <c r="C482" s="21"/>
      <c r="D482" s="21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ht="15.75">
      <c r="A483" s="9">
        <v>305</v>
      </c>
      <c r="B483" s="21" t="s">
        <v>179</v>
      </c>
      <c r="C483" s="21"/>
      <c r="D483" s="21"/>
      <c r="E483" s="9">
        <v>150</v>
      </c>
      <c r="F483" s="9"/>
      <c r="G483" s="9">
        <v>3.67</v>
      </c>
      <c r="H483" s="9">
        <v>5.42</v>
      </c>
      <c r="I483" s="9">
        <v>36.67</v>
      </c>
      <c r="J483" s="9">
        <v>210.11</v>
      </c>
      <c r="K483" s="9">
        <v>0.02</v>
      </c>
      <c r="L483" s="9">
        <v>0</v>
      </c>
      <c r="M483" s="9">
        <v>0</v>
      </c>
      <c r="N483" s="9">
        <v>2.25</v>
      </c>
      <c r="O483" s="9">
        <v>2.4</v>
      </c>
      <c r="P483" s="9">
        <v>55.3</v>
      </c>
      <c r="Q483" s="9">
        <v>19</v>
      </c>
      <c r="R483" s="9">
        <v>0.51</v>
      </c>
    </row>
    <row r="484" spans="1:18" ht="15.75">
      <c r="A484" s="9"/>
      <c r="B484" s="21" t="s">
        <v>218</v>
      </c>
      <c r="C484" s="21"/>
      <c r="D484" s="21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ht="15.75">
      <c r="A485" s="9"/>
      <c r="B485" s="21" t="s">
        <v>50</v>
      </c>
      <c r="C485" s="21"/>
      <c r="D485" s="21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ht="15.75">
      <c r="A486" s="9">
        <v>240</v>
      </c>
      <c r="B486" s="21" t="s">
        <v>196</v>
      </c>
      <c r="C486" s="21"/>
      <c r="D486" s="21"/>
      <c r="E486" s="9" t="s">
        <v>82</v>
      </c>
      <c r="F486" s="9"/>
      <c r="G486" s="9">
        <v>25.58</v>
      </c>
      <c r="H486" s="9">
        <v>25.03</v>
      </c>
      <c r="I486" s="9">
        <v>7.73</v>
      </c>
      <c r="J486" s="9">
        <v>281.60000000000002</v>
      </c>
      <c r="K486" s="9">
        <v>7.0000000000000007E-2</v>
      </c>
      <c r="L486" s="9">
        <v>0.51</v>
      </c>
      <c r="M486" s="9">
        <v>0.08</v>
      </c>
      <c r="N486" s="9">
        <v>1.6</v>
      </c>
      <c r="O486" s="9">
        <v>78.2</v>
      </c>
      <c r="P486" s="9">
        <v>78.52</v>
      </c>
      <c r="Q486" s="9">
        <v>16.16</v>
      </c>
      <c r="R486" s="9">
        <v>28.97</v>
      </c>
    </row>
    <row r="487" spans="1:18" ht="15.75">
      <c r="A487" s="9"/>
      <c r="B487" s="18" t="s">
        <v>197</v>
      </c>
      <c r="C487" s="19"/>
      <c r="D487" s="20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ht="15.75">
      <c r="A488" s="9"/>
      <c r="B488" s="18" t="s">
        <v>198</v>
      </c>
      <c r="C488" s="19"/>
      <c r="D488" s="20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ht="15.75">
      <c r="A489" s="9"/>
      <c r="B489" s="18" t="s">
        <v>199</v>
      </c>
      <c r="C489" s="19"/>
      <c r="D489" s="20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ht="15.75">
      <c r="A490" s="9"/>
      <c r="B490" s="18" t="s">
        <v>200</v>
      </c>
      <c r="C490" s="19"/>
      <c r="D490" s="20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ht="15.75">
      <c r="A491" s="9"/>
      <c r="B491" s="18" t="s">
        <v>201</v>
      </c>
      <c r="C491" s="19"/>
      <c r="D491" s="20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ht="15.75">
      <c r="A492" s="9">
        <v>49</v>
      </c>
      <c r="B492" s="18" t="s">
        <v>147</v>
      </c>
      <c r="C492" s="52"/>
      <c r="D492" s="53"/>
      <c r="E492" s="9">
        <v>80</v>
      </c>
      <c r="F492" s="9"/>
      <c r="G492" s="9">
        <v>1.33</v>
      </c>
      <c r="H492" s="9">
        <v>6.08</v>
      </c>
      <c r="I492" s="9">
        <v>8.52</v>
      </c>
      <c r="J492" s="9">
        <v>94.12</v>
      </c>
      <c r="K492" s="9">
        <v>1.4999999999999999E-2</v>
      </c>
      <c r="L492" s="9">
        <v>11.31</v>
      </c>
      <c r="M492" s="9">
        <v>0</v>
      </c>
      <c r="N492" s="9">
        <v>0</v>
      </c>
      <c r="O492" s="9">
        <v>17.309999999999999</v>
      </c>
      <c r="P492" s="9">
        <v>16.649999999999999</v>
      </c>
      <c r="Q492" s="9">
        <v>16.98</v>
      </c>
      <c r="R492" s="9">
        <v>0.3</v>
      </c>
    </row>
    <row r="493" spans="1:18" ht="15.75">
      <c r="A493" s="9"/>
      <c r="B493" s="18" t="s">
        <v>148</v>
      </c>
      <c r="C493" s="19"/>
      <c r="D493" s="20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15.75">
      <c r="A494" s="9"/>
      <c r="B494" s="18" t="s">
        <v>149</v>
      </c>
      <c r="C494" s="19"/>
      <c r="D494" s="20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ht="15.75">
      <c r="A495" s="9"/>
      <c r="B495" s="18" t="s">
        <v>150</v>
      </c>
      <c r="C495" s="19"/>
      <c r="D495" s="20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ht="15.75">
      <c r="A496" s="9"/>
      <c r="B496" s="18" t="s">
        <v>54</v>
      </c>
      <c r="C496" s="19"/>
      <c r="D496" s="20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ht="15.75">
      <c r="A497" s="9"/>
      <c r="B497" s="18" t="s">
        <v>46</v>
      </c>
      <c r="C497" s="19"/>
      <c r="D497" s="20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ht="15.75">
      <c r="A498" s="9">
        <v>338</v>
      </c>
      <c r="B498" s="18" t="s">
        <v>55</v>
      </c>
      <c r="C498" s="19"/>
      <c r="D498" s="20"/>
      <c r="E498" s="9">
        <v>200</v>
      </c>
      <c r="F498" s="9"/>
      <c r="G498" s="9">
        <v>0.52</v>
      </c>
      <c r="H498" s="9">
        <v>0.18</v>
      </c>
      <c r="I498" s="9">
        <v>24.84</v>
      </c>
      <c r="J498" s="9">
        <v>102.9</v>
      </c>
      <c r="K498" s="9">
        <v>0.01</v>
      </c>
      <c r="L498" s="9">
        <v>0.9</v>
      </c>
      <c r="M498" s="9">
        <v>0</v>
      </c>
      <c r="N498" s="9">
        <v>0.4</v>
      </c>
      <c r="O498" s="9">
        <v>14.18</v>
      </c>
      <c r="P498" s="9">
        <v>4.4000000000000004</v>
      </c>
      <c r="Q498" s="9">
        <v>5.14</v>
      </c>
      <c r="R498" s="9">
        <v>0.95</v>
      </c>
    </row>
    <row r="499" spans="1:18" ht="27.75" customHeight="1">
      <c r="A499" s="9"/>
      <c r="B499" s="22" t="s">
        <v>246</v>
      </c>
      <c r="C499" s="23"/>
      <c r="D499" s="24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ht="15.75">
      <c r="A500" s="9"/>
      <c r="B500" s="18" t="s">
        <v>57</v>
      </c>
      <c r="C500" s="19"/>
      <c r="D500" s="20"/>
      <c r="E500" s="9">
        <v>60</v>
      </c>
      <c r="F500" s="9"/>
      <c r="G500" s="10">
        <v>3.82</v>
      </c>
      <c r="H500" s="9">
        <v>0.84</v>
      </c>
      <c r="I500" s="9">
        <v>19.760000000000002</v>
      </c>
      <c r="J500" s="9">
        <v>138.72</v>
      </c>
      <c r="K500" s="9">
        <v>0.17</v>
      </c>
      <c r="L500" s="9">
        <v>0</v>
      </c>
      <c r="M500" s="9">
        <v>0</v>
      </c>
      <c r="N500" s="9">
        <v>1.1200000000000001</v>
      </c>
      <c r="O500" s="9">
        <v>26</v>
      </c>
      <c r="P500" s="9">
        <v>136</v>
      </c>
      <c r="Q500" s="9">
        <v>43.2</v>
      </c>
      <c r="R500" s="9">
        <v>2.72</v>
      </c>
    </row>
    <row r="501" spans="1:18" ht="15.75">
      <c r="A501" s="9"/>
      <c r="B501" s="25" t="s">
        <v>60</v>
      </c>
      <c r="C501" s="26"/>
      <c r="D501" s="27"/>
      <c r="E501" s="9"/>
      <c r="F501" s="9"/>
      <c r="G501" s="11">
        <f>SUM(G476:G500)</f>
        <v>39.82</v>
      </c>
      <c r="H501" s="11">
        <f t="shared" ref="H501:R501" si="53">SUM(H476:H500)</f>
        <v>42.88</v>
      </c>
      <c r="I501" s="11">
        <f t="shared" si="53"/>
        <v>116.75000000000001</v>
      </c>
      <c r="J501" s="11">
        <f t="shared" si="53"/>
        <v>971.88000000000011</v>
      </c>
      <c r="K501" s="11">
        <f t="shared" si="53"/>
        <v>0.51500000000000001</v>
      </c>
      <c r="L501" s="11">
        <f t="shared" si="53"/>
        <v>18.52</v>
      </c>
      <c r="M501" s="11">
        <f t="shared" si="53"/>
        <v>0.08</v>
      </c>
      <c r="N501" s="11">
        <f t="shared" si="53"/>
        <v>6.37</v>
      </c>
      <c r="O501" s="11">
        <f t="shared" si="53"/>
        <v>180.79000000000002</v>
      </c>
      <c r="P501" s="11">
        <f t="shared" si="53"/>
        <v>378.96999999999997</v>
      </c>
      <c r="Q501" s="11">
        <f t="shared" si="53"/>
        <v>136.08000000000001</v>
      </c>
      <c r="R501" s="11">
        <f t="shared" si="53"/>
        <v>35.5</v>
      </c>
    </row>
    <row r="502" spans="1:18" ht="15.75">
      <c r="A502" s="9"/>
      <c r="B502" s="28" t="s">
        <v>229</v>
      </c>
      <c r="C502" s="29"/>
      <c r="D502" s="30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ht="15.75">
      <c r="A503" s="9"/>
      <c r="B503" s="18" t="s">
        <v>158</v>
      </c>
      <c r="C503" s="19"/>
      <c r="D503" s="20"/>
      <c r="E503" s="9">
        <v>60</v>
      </c>
      <c r="F503" s="9"/>
      <c r="G503" s="10">
        <v>3.82</v>
      </c>
      <c r="H503" s="9">
        <v>0.84</v>
      </c>
      <c r="I503" s="9">
        <v>19.760000000000002</v>
      </c>
      <c r="J503" s="9">
        <v>138.72</v>
      </c>
      <c r="K503" s="9">
        <v>0.17</v>
      </c>
      <c r="L503" s="9">
        <v>0</v>
      </c>
      <c r="M503" s="9">
        <v>0</v>
      </c>
      <c r="N503" s="9">
        <v>1.1200000000000001</v>
      </c>
      <c r="O503" s="9">
        <v>26</v>
      </c>
      <c r="P503" s="9">
        <v>136</v>
      </c>
      <c r="Q503" s="9">
        <v>43.2</v>
      </c>
      <c r="R503" s="9">
        <v>2.72</v>
      </c>
    </row>
    <row r="504" spans="1:18" ht="15.75">
      <c r="A504" s="9"/>
      <c r="B504" s="18" t="s">
        <v>234</v>
      </c>
      <c r="C504" s="19"/>
      <c r="D504" s="20"/>
      <c r="E504" s="9">
        <v>100</v>
      </c>
      <c r="F504" s="9"/>
      <c r="G504" s="9">
        <v>16.41</v>
      </c>
      <c r="H504" s="9">
        <v>22.46</v>
      </c>
      <c r="I504" s="10">
        <v>2.2999999999999998</v>
      </c>
      <c r="J504" s="10">
        <v>277</v>
      </c>
      <c r="K504" s="9">
        <v>7.1999999999999995E-2</v>
      </c>
      <c r="L504" s="9">
        <v>1.05</v>
      </c>
      <c r="M504" s="9">
        <v>5.3999999999999999E-2</v>
      </c>
      <c r="N504" s="9">
        <v>0.81</v>
      </c>
      <c r="O504" s="9">
        <v>120.4</v>
      </c>
      <c r="P504" s="9">
        <v>106.4</v>
      </c>
      <c r="Q504" s="9">
        <v>18.27</v>
      </c>
      <c r="R504" s="9">
        <v>0.42</v>
      </c>
    </row>
    <row r="505" spans="1:18" ht="15.75">
      <c r="A505" s="9"/>
      <c r="B505" s="17" t="s">
        <v>186</v>
      </c>
      <c r="C505" s="17"/>
      <c r="D505" s="17"/>
      <c r="E505" s="9"/>
      <c r="F505" s="9"/>
      <c r="G505" s="14">
        <f>G474+G501+G503+G504</f>
        <v>84.179999999999993</v>
      </c>
      <c r="H505" s="14">
        <f t="shared" ref="H505:R505" si="54">H474+H501+H503+H504</f>
        <v>90.79000000000002</v>
      </c>
      <c r="I505" s="14">
        <f t="shared" si="54"/>
        <v>175.35000000000002</v>
      </c>
      <c r="J505" s="14">
        <f t="shared" si="54"/>
        <v>1901.64</v>
      </c>
      <c r="K505" s="14">
        <f t="shared" si="54"/>
        <v>1.0050000000000001</v>
      </c>
      <c r="L505" s="14">
        <f t="shared" si="54"/>
        <v>32.96</v>
      </c>
      <c r="M505" s="14">
        <f t="shared" si="54"/>
        <v>0.22799999999999998</v>
      </c>
      <c r="N505" s="14">
        <f t="shared" si="54"/>
        <v>10.74</v>
      </c>
      <c r="O505" s="14">
        <f t="shared" si="54"/>
        <v>699.79</v>
      </c>
      <c r="P505" s="14">
        <f t="shared" si="54"/>
        <v>962.76999999999987</v>
      </c>
      <c r="Q505" s="14">
        <f t="shared" si="54"/>
        <v>257.21999999999997</v>
      </c>
      <c r="R505" s="14">
        <f t="shared" si="54"/>
        <v>42.5</v>
      </c>
    </row>
    <row r="506" spans="1:18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51" customHeight="1">
      <c r="A508" s="7"/>
      <c r="B508" s="32" t="s">
        <v>130</v>
      </c>
      <c r="C508" s="33"/>
      <c r="D508" s="34"/>
      <c r="E508" s="37" t="s">
        <v>8</v>
      </c>
      <c r="F508" s="38"/>
      <c r="G508" s="38"/>
      <c r="H508" s="38"/>
      <c r="I508" s="39"/>
      <c r="J508" s="7" t="s">
        <v>9</v>
      </c>
      <c r="K508" s="37" t="s">
        <v>10</v>
      </c>
      <c r="L508" s="38"/>
      <c r="M508" s="38"/>
      <c r="N508" s="39"/>
      <c r="O508" s="37" t="s">
        <v>11</v>
      </c>
      <c r="P508" s="38"/>
      <c r="Q508" s="38"/>
      <c r="R508" s="39"/>
    </row>
    <row r="509" spans="1:18" ht="31.5">
      <c r="A509" s="7" t="s">
        <v>29</v>
      </c>
      <c r="B509" s="35" t="s">
        <v>7</v>
      </c>
      <c r="C509" s="35"/>
      <c r="D509" s="35"/>
      <c r="E509" s="8" t="s">
        <v>12</v>
      </c>
      <c r="F509" s="7" t="s">
        <v>13</v>
      </c>
      <c r="G509" s="7" t="s">
        <v>14</v>
      </c>
      <c r="H509" s="7" t="s">
        <v>15</v>
      </c>
      <c r="I509" s="7" t="s">
        <v>16</v>
      </c>
      <c r="J509" s="7" t="s">
        <v>17</v>
      </c>
      <c r="K509" s="7" t="s">
        <v>18</v>
      </c>
      <c r="L509" s="7" t="s">
        <v>19</v>
      </c>
      <c r="M509" s="7" t="s">
        <v>20</v>
      </c>
      <c r="N509" s="7" t="s">
        <v>21</v>
      </c>
      <c r="O509" s="7" t="s">
        <v>22</v>
      </c>
      <c r="P509" s="7" t="s">
        <v>23</v>
      </c>
      <c r="Q509" s="7" t="s">
        <v>24</v>
      </c>
      <c r="R509" s="7" t="s">
        <v>25</v>
      </c>
    </row>
    <row r="510" spans="1:18" ht="15.75">
      <c r="A510" s="9"/>
      <c r="B510" s="36" t="s">
        <v>27</v>
      </c>
      <c r="C510" s="36"/>
      <c r="D510" s="36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ht="15.75">
      <c r="A511" s="9">
        <v>211</v>
      </c>
      <c r="B511" s="21" t="s">
        <v>250</v>
      </c>
      <c r="C511" s="21"/>
      <c r="D511" s="21"/>
      <c r="E511" s="9" t="s">
        <v>189</v>
      </c>
      <c r="F511" s="9"/>
      <c r="G511" s="9">
        <v>16.41</v>
      </c>
      <c r="H511" s="9">
        <v>22.46</v>
      </c>
      <c r="I511" s="10">
        <v>2.2999999999999998</v>
      </c>
      <c r="J511" s="10">
        <v>277</v>
      </c>
      <c r="K511" s="9">
        <v>7.1999999999999995E-2</v>
      </c>
      <c r="L511" s="9">
        <v>1.05</v>
      </c>
      <c r="M511" s="9">
        <v>5.3999999999999999E-2</v>
      </c>
      <c r="N511" s="9">
        <v>0.81</v>
      </c>
      <c r="O511" s="9">
        <v>120.4</v>
      </c>
      <c r="P511" s="9">
        <v>106.4</v>
      </c>
      <c r="Q511" s="9">
        <v>18.27</v>
      </c>
      <c r="R511" s="9">
        <v>0.42</v>
      </c>
    </row>
    <row r="512" spans="1:18" ht="15.75">
      <c r="A512" s="9"/>
      <c r="B512" s="21" t="s">
        <v>79</v>
      </c>
      <c r="C512" s="21"/>
      <c r="D512" s="21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ht="15.75">
      <c r="A513" s="9"/>
      <c r="B513" s="21" t="s">
        <v>80</v>
      </c>
      <c r="C513" s="21"/>
      <c r="D513" s="21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ht="15" customHeight="1">
      <c r="A514" s="9"/>
      <c r="B514" s="49" t="s">
        <v>202</v>
      </c>
      <c r="C514" s="50"/>
      <c r="D514" s="51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15.75">
      <c r="A515" s="9"/>
      <c r="B515" s="21" t="s">
        <v>33</v>
      </c>
      <c r="C515" s="21"/>
      <c r="D515" s="21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ht="15.75">
      <c r="A516" s="9">
        <v>338</v>
      </c>
      <c r="B516" s="21" t="s">
        <v>34</v>
      </c>
      <c r="C516" s="21"/>
      <c r="D516" s="21"/>
      <c r="E516" s="9">
        <v>100</v>
      </c>
      <c r="F516" s="9"/>
      <c r="G516" s="9">
        <v>0.3</v>
      </c>
      <c r="H516" s="9">
        <v>0.3</v>
      </c>
      <c r="I516" s="9">
        <v>7.35</v>
      </c>
      <c r="J516" s="10">
        <v>33.299999999999997</v>
      </c>
      <c r="K516" s="9">
        <v>0.03</v>
      </c>
      <c r="L516" s="9">
        <v>10</v>
      </c>
      <c r="M516" s="9">
        <v>0</v>
      </c>
      <c r="N516" s="9">
        <v>0.2</v>
      </c>
      <c r="O516" s="9">
        <v>16</v>
      </c>
      <c r="P516" s="9">
        <v>11</v>
      </c>
      <c r="Q516" s="9">
        <v>9</v>
      </c>
      <c r="R516" s="9">
        <v>2.2000000000000002</v>
      </c>
    </row>
    <row r="517" spans="1:18" ht="15.75">
      <c r="A517" s="9"/>
      <c r="B517" s="21" t="s">
        <v>169</v>
      </c>
      <c r="C517" s="21"/>
      <c r="D517" s="21"/>
      <c r="E517" s="9">
        <v>20</v>
      </c>
      <c r="F517" s="9"/>
      <c r="G517" s="9">
        <v>4.6399999999999997</v>
      </c>
      <c r="H517" s="9">
        <v>5.9</v>
      </c>
      <c r="I517" s="9">
        <v>0.02</v>
      </c>
      <c r="J517" s="9">
        <v>171.66</v>
      </c>
      <c r="K517" s="9">
        <v>1E-3</v>
      </c>
      <c r="L517" s="9">
        <v>0</v>
      </c>
      <c r="M517" s="9">
        <v>1E-3</v>
      </c>
      <c r="N517" s="9">
        <v>0.35</v>
      </c>
      <c r="O517" s="9">
        <v>4</v>
      </c>
      <c r="P517" s="9">
        <v>2.5</v>
      </c>
      <c r="Q517" s="9">
        <v>9</v>
      </c>
      <c r="R517" s="9">
        <v>0.35</v>
      </c>
    </row>
    <row r="518" spans="1:18" ht="15.75">
      <c r="A518" s="9"/>
      <c r="B518" s="21" t="s">
        <v>36</v>
      </c>
      <c r="C518" s="21"/>
      <c r="D518" s="21"/>
      <c r="E518" s="9">
        <v>40</v>
      </c>
      <c r="F518" s="9"/>
      <c r="G518" s="9">
        <v>3.16</v>
      </c>
      <c r="H518" s="9">
        <v>0.4</v>
      </c>
      <c r="I518" s="9">
        <v>19.32</v>
      </c>
      <c r="J518" s="9">
        <v>93.52</v>
      </c>
      <c r="K518" s="9">
        <v>0.14000000000000001</v>
      </c>
      <c r="L518" s="9">
        <v>0</v>
      </c>
      <c r="M518" s="9">
        <v>0</v>
      </c>
      <c r="N518" s="9">
        <v>0.97</v>
      </c>
      <c r="O518" s="9">
        <v>20.2</v>
      </c>
      <c r="P518" s="9">
        <v>96</v>
      </c>
      <c r="Q518" s="9">
        <v>15.4</v>
      </c>
      <c r="R518" s="9">
        <v>0.41</v>
      </c>
    </row>
    <row r="519" spans="1:18" ht="15.75">
      <c r="A519" s="9">
        <v>377</v>
      </c>
      <c r="B519" s="21" t="s">
        <v>105</v>
      </c>
      <c r="C519" s="21"/>
      <c r="D519" s="21"/>
      <c r="E519" s="9">
        <v>200</v>
      </c>
      <c r="F519" s="9"/>
      <c r="G519" s="9">
        <v>0.53</v>
      </c>
      <c r="H519" s="9">
        <v>0</v>
      </c>
      <c r="I519" s="9">
        <v>9.8699999999999992</v>
      </c>
      <c r="J519" s="10">
        <v>41.6</v>
      </c>
      <c r="K519" s="9">
        <v>0</v>
      </c>
      <c r="L519" s="9">
        <v>2.2000000000000002</v>
      </c>
      <c r="M519" s="9">
        <v>0</v>
      </c>
      <c r="N519" s="9">
        <v>0.06</v>
      </c>
      <c r="O519" s="9">
        <v>16</v>
      </c>
      <c r="P519" s="9">
        <v>8</v>
      </c>
      <c r="Q519" s="9">
        <v>6</v>
      </c>
      <c r="R519" s="9">
        <v>0.8</v>
      </c>
    </row>
    <row r="520" spans="1:18" ht="15.75">
      <c r="A520" s="9"/>
      <c r="B520" s="21" t="s">
        <v>39</v>
      </c>
      <c r="C520" s="21"/>
      <c r="D520" s="21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ht="15.75">
      <c r="A521" s="9"/>
      <c r="B521" s="21" t="s">
        <v>106</v>
      </c>
      <c r="C521" s="21"/>
      <c r="D521" s="21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ht="15.75">
      <c r="A522" s="9"/>
      <c r="B522" s="17" t="s">
        <v>59</v>
      </c>
      <c r="C522" s="17"/>
      <c r="D522" s="17"/>
      <c r="E522" s="9"/>
      <c r="F522" s="9"/>
      <c r="G522" s="11">
        <f t="shared" ref="G522:R522" si="55">SUM(G510:G521)</f>
        <v>25.040000000000003</v>
      </c>
      <c r="H522" s="11">
        <f t="shared" si="55"/>
        <v>29.060000000000002</v>
      </c>
      <c r="I522" s="11">
        <f t="shared" si="55"/>
        <v>38.86</v>
      </c>
      <c r="J522" s="11">
        <f t="shared" si="55"/>
        <v>617.08000000000004</v>
      </c>
      <c r="K522" s="11">
        <f t="shared" si="55"/>
        <v>0.24299999999999999</v>
      </c>
      <c r="L522" s="11">
        <f t="shared" si="55"/>
        <v>13.25</v>
      </c>
      <c r="M522" s="11">
        <f t="shared" si="55"/>
        <v>5.5E-2</v>
      </c>
      <c r="N522" s="11">
        <f t="shared" si="55"/>
        <v>2.39</v>
      </c>
      <c r="O522" s="11">
        <f t="shared" si="55"/>
        <v>176.6</v>
      </c>
      <c r="P522" s="11">
        <f t="shared" si="55"/>
        <v>223.9</v>
      </c>
      <c r="Q522" s="11">
        <f t="shared" si="55"/>
        <v>57.669999999999995</v>
      </c>
      <c r="R522" s="11">
        <f t="shared" si="55"/>
        <v>4.1800000000000006</v>
      </c>
    </row>
    <row r="523" spans="1:18" ht="15.75">
      <c r="A523" s="9"/>
      <c r="B523" s="28" t="s">
        <v>40</v>
      </c>
      <c r="C523" s="29"/>
      <c r="D523" s="30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ht="15.75">
      <c r="A524" s="9">
        <v>113</v>
      </c>
      <c r="B524" s="21" t="s">
        <v>116</v>
      </c>
      <c r="C524" s="21"/>
      <c r="D524" s="21"/>
      <c r="E524" s="9">
        <v>250</v>
      </c>
      <c r="F524" s="9"/>
      <c r="G524" s="9">
        <v>2.98</v>
      </c>
      <c r="H524" s="9">
        <v>2.83</v>
      </c>
      <c r="I524" s="9">
        <v>15.7</v>
      </c>
      <c r="J524" s="9">
        <v>100.13</v>
      </c>
      <c r="K524" s="9">
        <v>0</v>
      </c>
      <c r="L524" s="9">
        <v>2.62</v>
      </c>
      <c r="M524" s="9">
        <v>0</v>
      </c>
      <c r="N524" s="9">
        <v>2.2999999999999998</v>
      </c>
      <c r="O524" s="9">
        <v>35.869999999999997</v>
      </c>
      <c r="P524" s="9">
        <v>53.57</v>
      </c>
      <c r="Q524" s="9">
        <v>14.17</v>
      </c>
      <c r="R524" s="9">
        <v>0.56999999999999995</v>
      </c>
    </row>
    <row r="525" spans="1:18" ht="15.75">
      <c r="A525" s="9"/>
      <c r="B525" s="21" t="s">
        <v>42</v>
      </c>
      <c r="C525" s="21"/>
      <c r="D525" s="21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ht="15.75">
      <c r="A526" s="9"/>
      <c r="B526" s="21" t="s">
        <v>117</v>
      </c>
      <c r="C526" s="21"/>
      <c r="D526" s="21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ht="15.75">
      <c r="A527" s="9"/>
      <c r="B527" s="21" t="s">
        <v>118</v>
      </c>
      <c r="C527" s="21"/>
      <c r="D527" s="21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ht="15.75">
      <c r="A528" s="9"/>
      <c r="B528" s="21" t="s">
        <v>45</v>
      </c>
      <c r="C528" s="21"/>
      <c r="D528" s="21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ht="15.75">
      <c r="A529" s="9"/>
      <c r="B529" s="21" t="s">
        <v>46</v>
      </c>
      <c r="C529" s="21"/>
      <c r="D529" s="21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ht="15.75">
      <c r="A530" s="9"/>
      <c r="B530" s="21" t="s">
        <v>47</v>
      </c>
      <c r="C530" s="21"/>
      <c r="D530" s="21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ht="15.75">
      <c r="A531" s="9">
        <v>312</v>
      </c>
      <c r="B531" s="21" t="s">
        <v>188</v>
      </c>
      <c r="C531" s="21"/>
      <c r="D531" s="21"/>
      <c r="E531" s="9">
        <v>180</v>
      </c>
      <c r="F531" s="9"/>
      <c r="G531" s="9">
        <v>3.08</v>
      </c>
      <c r="H531" s="9">
        <v>2.33</v>
      </c>
      <c r="I531" s="9">
        <v>19.13</v>
      </c>
      <c r="J531" s="9">
        <v>109.73</v>
      </c>
      <c r="K531" s="9">
        <v>0.15</v>
      </c>
      <c r="L531" s="9">
        <v>21</v>
      </c>
      <c r="M531" s="9">
        <v>0</v>
      </c>
      <c r="N531" s="9">
        <v>0.15</v>
      </c>
      <c r="O531" s="9">
        <v>14.64</v>
      </c>
      <c r="P531" s="9">
        <v>79.72</v>
      </c>
      <c r="Q531" s="9">
        <v>29.35</v>
      </c>
      <c r="R531" s="9">
        <v>1.1599999999999999</v>
      </c>
    </row>
    <row r="532" spans="1:18" ht="15.75">
      <c r="A532" s="9"/>
      <c r="B532" s="21" t="s">
        <v>219</v>
      </c>
      <c r="C532" s="21"/>
      <c r="D532" s="21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ht="15.75">
      <c r="A533" s="9"/>
      <c r="B533" s="21" t="s">
        <v>50</v>
      </c>
      <c r="C533" s="21"/>
      <c r="D533" s="21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ht="15.75">
      <c r="A534" s="9">
        <v>245</v>
      </c>
      <c r="B534" s="21" t="s">
        <v>180</v>
      </c>
      <c r="C534" s="21"/>
      <c r="D534" s="21"/>
      <c r="E534" s="9" t="s">
        <v>82</v>
      </c>
      <c r="F534" s="9"/>
      <c r="G534" s="9">
        <v>9.67</v>
      </c>
      <c r="H534" s="9">
        <v>9.8699999999999992</v>
      </c>
      <c r="I534" s="9">
        <v>2.27</v>
      </c>
      <c r="J534" s="9">
        <v>296.52999999999997</v>
      </c>
      <c r="K534" s="9">
        <v>0.05</v>
      </c>
      <c r="L534" s="9">
        <v>0.74</v>
      </c>
      <c r="M534" s="9">
        <v>0.32</v>
      </c>
      <c r="N534" s="9">
        <v>0.4</v>
      </c>
      <c r="O534" s="9">
        <v>43.32</v>
      </c>
      <c r="P534" s="9">
        <v>171.5</v>
      </c>
      <c r="Q534" s="9">
        <v>22.45</v>
      </c>
      <c r="R534" s="9">
        <v>2.4</v>
      </c>
    </row>
    <row r="535" spans="1:18" ht="15.75">
      <c r="A535" s="9"/>
      <c r="B535" s="18" t="s">
        <v>181</v>
      </c>
      <c r="C535" s="19"/>
      <c r="D535" s="20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ht="15.75">
      <c r="A536" s="9"/>
      <c r="B536" s="18" t="s">
        <v>142</v>
      </c>
      <c r="C536" s="19"/>
      <c r="D536" s="20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15.75">
      <c r="A537" s="9"/>
      <c r="B537" s="18" t="s">
        <v>182</v>
      </c>
      <c r="C537" s="19"/>
      <c r="D537" s="20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ht="15.75">
      <c r="A538" s="9"/>
      <c r="B538" s="18" t="s">
        <v>183</v>
      </c>
      <c r="C538" s="19"/>
      <c r="D538" s="20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ht="15.75">
      <c r="A539" s="9"/>
      <c r="B539" s="18" t="s">
        <v>184</v>
      </c>
      <c r="C539" s="19"/>
      <c r="D539" s="20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ht="15.75">
      <c r="A540" s="9">
        <v>45</v>
      </c>
      <c r="B540" s="18" t="s">
        <v>51</v>
      </c>
      <c r="C540" s="19"/>
      <c r="D540" s="20"/>
      <c r="E540" s="9">
        <v>80</v>
      </c>
      <c r="F540" s="9"/>
      <c r="G540" s="9">
        <v>1.33</v>
      </c>
      <c r="H540" s="9">
        <v>6.08</v>
      </c>
      <c r="I540" s="9">
        <v>8.52</v>
      </c>
      <c r="J540" s="9">
        <v>94.12</v>
      </c>
      <c r="K540" s="9">
        <v>1.4999999999999999E-2</v>
      </c>
      <c r="L540" s="9">
        <v>11.31</v>
      </c>
      <c r="M540" s="9">
        <v>0</v>
      </c>
      <c r="N540" s="9">
        <v>0</v>
      </c>
      <c r="O540" s="9">
        <v>17.309999999999999</v>
      </c>
      <c r="P540" s="9">
        <v>16.649999999999999</v>
      </c>
      <c r="Q540" s="9">
        <v>16.98</v>
      </c>
      <c r="R540" s="9">
        <v>0.3</v>
      </c>
    </row>
    <row r="541" spans="1:18" ht="15.75">
      <c r="A541" s="9"/>
      <c r="B541" s="18" t="s">
        <v>52</v>
      </c>
      <c r="C541" s="19"/>
      <c r="D541" s="20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ht="15.75">
      <c r="A542" s="9"/>
      <c r="B542" s="18" t="s">
        <v>44</v>
      </c>
      <c r="C542" s="19"/>
      <c r="D542" s="20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ht="15.75">
      <c r="A543" s="9"/>
      <c r="B543" s="18" t="s">
        <v>53</v>
      </c>
      <c r="C543" s="19"/>
      <c r="D543" s="20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ht="15.75">
      <c r="A544" s="9"/>
      <c r="B544" s="18" t="s">
        <v>54</v>
      </c>
      <c r="C544" s="19"/>
      <c r="D544" s="20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ht="15.75">
      <c r="A545" s="9"/>
      <c r="B545" s="18" t="s">
        <v>46</v>
      </c>
      <c r="C545" s="19"/>
      <c r="D545" s="20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ht="15.75">
      <c r="A546" s="9">
        <v>349</v>
      </c>
      <c r="B546" s="18" t="s">
        <v>101</v>
      </c>
      <c r="C546" s="19"/>
      <c r="D546" s="20"/>
      <c r="E546" s="9">
        <v>200</v>
      </c>
      <c r="F546" s="9"/>
      <c r="G546" s="9">
        <v>1.1599999999999999</v>
      </c>
      <c r="H546" s="9">
        <v>0.3</v>
      </c>
      <c r="I546" s="9">
        <v>47.26</v>
      </c>
      <c r="J546" s="9">
        <v>196.38</v>
      </c>
      <c r="K546" s="9">
        <v>0.02</v>
      </c>
      <c r="L546" s="9">
        <v>0.7</v>
      </c>
      <c r="M546" s="9">
        <v>0</v>
      </c>
      <c r="N546" s="9">
        <v>0</v>
      </c>
      <c r="O546" s="9">
        <v>32.5</v>
      </c>
      <c r="P546" s="9">
        <v>23.5</v>
      </c>
      <c r="Q546" s="9">
        <v>17.5</v>
      </c>
      <c r="R546" s="9">
        <v>0.7</v>
      </c>
    </row>
    <row r="547" spans="1:18" ht="15.75">
      <c r="A547" s="9"/>
      <c r="B547" s="18" t="s">
        <v>102</v>
      </c>
      <c r="C547" s="19"/>
      <c r="D547" s="20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ht="15.75">
      <c r="A548" s="9"/>
      <c r="B548" s="18" t="s">
        <v>247</v>
      </c>
      <c r="C548" s="19"/>
      <c r="D548" s="20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ht="15.75">
      <c r="A549" s="9"/>
      <c r="B549" s="18" t="s">
        <v>57</v>
      </c>
      <c r="C549" s="19"/>
      <c r="D549" s="20"/>
      <c r="E549" s="9">
        <v>60</v>
      </c>
      <c r="F549" s="9"/>
      <c r="G549" s="10">
        <v>3.82</v>
      </c>
      <c r="H549" s="9">
        <v>0.84</v>
      </c>
      <c r="I549" s="9">
        <v>19.760000000000002</v>
      </c>
      <c r="J549" s="9">
        <v>138.72</v>
      </c>
      <c r="K549" s="9">
        <v>0.17</v>
      </c>
      <c r="L549" s="9">
        <v>0</v>
      </c>
      <c r="M549" s="9">
        <v>0</v>
      </c>
      <c r="N549" s="9">
        <v>1.1200000000000001</v>
      </c>
      <c r="O549" s="9">
        <v>26</v>
      </c>
      <c r="P549" s="9">
        <v>136</v>
      </c>
      <c r="Q549" s="9">
        <v>43.2</v>
      </c>
      <c r="R549" s="9">
        <v>2.72</v>
      </c>
    </row>
    <row r="550" spans="1:18" ht="15.75">
      <c r="A550" s="9"/>
      <c r="B550" s="25" t="s">
        <v>60</v>
      </c>
      <c r="C550" s="26"/>
      <c r="D550" s="27"/>
      <c r="E550" s="9"/>
      <c r="F550" s="9"/>
      <c r="G550" s="11">
        <f>SUM(G524:G549)</f>
        <v>22.040000000000003</v>
      </c>
      <c r="H550" s="11">
        <f t="shared" ref="H550:R550" si="56">SUM(H524:H549)</f>
        <v>22.25</v>
      </c>
      <c r="I550" s="11">
        <f t="shared" si="56"/>
        <v>112.64</v>
      </c>
      <c r="J550" s="11">
        <f t="shared" si="56"/>
        <v>935.61</v>
      </c>
      <c r="K550" s="11">
        <f t="shared" si="56"/>
        <v>0.40500000000000003</v>
      </c>
      <c r="L550" s="11">
        <f t="shared" si="56"/>
        <v>36.370000000000005</v>
      </c>
      <c r="M550" s="11">
        <f t="shared" si="56"/>
        <v>0.32</v>
      </c>
      <c r="N550" s="11">
        <f t="shared" si="56"/>
        <v>3.9699999999999998</v>
      </c>
      <c r="O550" s="11">
        <f t="shared" si="56"/>
        <v>169.64</v>
      </c>
      <c r="P550" s="11">
        <f t="shared" si="56"/>
        <v>480.93999999999994</v>
      </c>
      <c r="Q550" s="11">
        <f t="shared" si="56"/>
        <v>143.65</v>
      </c>
      <c r="R550" s="11">
        <f t="shared" si="56"/>
        <v>7.85</v>
      </c>
    </row>
    <row r="551" spans="1:18" ht="15.75">
      <c r="A551" s="9"/>
      <c r="B551" s="28" t="s">
        <v>229</v>
      </c>
      <c r="C551" s="29"/>
      <c r="D551" s="30"/>
      <c r="E551" s="9"/>
      <c r="F551" s="9"/>
      <c r="G551" s="10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ht="15.75">
      <c r="A552" s="9"/>
      <c r="B552" s="18" t="s">
        <v>248</v>
      </c>
      <c r="C552" s="19"/>
      <c r="D552" s="20"/>
      <c r="E552" s="9">
        <v>165</v>
      </c>
      <c r="F552" s="9"/>
      <c r="G552" s="11">
        <f t="shared" ref="G552:R552" si="57">SUM(G524:G551)</f>
        <v>44.080000000000005</v>
      </c>
      <c r="H552" s="11">
        <f t="shared" si="57"/>
        <v>44.5</v>
      </c>
      <c r="I552" s="11">
        <f t="shared" si="57"/>
        <v>225.28</v>
      </c>
      <c r="J552" s="11">
        <f t="shared" si="57"/>
        <v>1871.22</v>
      </c>
      <c r="K552" s="11">
        <f t="shared" si="57"/>
        <v>0.81</v>
      </c>
      <c r="L552" s="11">
        <f t="shared" si="57"/>
        <v>72.740000000000009</v>
      </c>
      <c r="M552" s="11">
        <f t="shared" si="57"/>
        <v>0.64</v>
      </c>
      <c r="N552" s="11">
        <f t="shared" si="57"/>
        <v>7.9399999999999995</v>
      </c>
      <c r="O552" s="11">
        <f t="shared" si="57"/>
        <v>339.28</v>
      </c>
      <c r="P552" s="11">
        <f t="shared" si="57"/>
        <v>961.87999999999988</v>
      </c>
      <c r="Q552" s="11">
        <f t="shared" si="57"/>
        <v>287.3</v>
      </c>
      <c r="R552" s="11">
        <f t="shared" si="57"/>
        <v>15.7</v>
      </c>
    </row>
    <row r="553" spans="1:18" ht="15.75">
      <c r="A553" s="9"/>
      <c r="B553" s="21" t="s">
        <v>230</v>
      </c>
      <c r="C553" s="21"/>
      <c r="D553" s="21"/>
      <c r="E553" s="9">
        <v>200</v>
      </c>
      <c r="F553" s="9"/>
      <c r="G553" s="9">
        <v>0.24</v>
      </c>
      <c r="H553" s="9">
        <v>0.12</v>
      </c>
      <c r="I553" s="9">
        <v>28.52</v>
      </c>
      <c r="J553" s="9">
        <v>145.08000000000001</v>
      </c>
      <c r="K553" s="9">
        <v>0.01</v>
      </c>
      <c r="L553" s="9">
        <v>0.9</v>
      </c>
      <c r="M553" s="9">
        <v>0</v>
      </c>
      <c r="N553" s="9">
        <v>0.4</v>
      </c>
      <c r="O553" s="9">
        <v>14.18</v>
      </c>
      <c r="P553" s="9">
        <v>4.4000000000000004</v>
      </c>
      <c r="Q553" s="9">
        <v>5.14</v>
      </c>
      <c r="R553" s="9">
        <v>0.95</v>
      </c>
    </row>
    <row r="554" spans="1:18" ht="15.75">
      <c r="A554" s="9"/>
      <c r="B554" s="17" t="s">
        <v>186</v>
      </c>
      <c r="C554" s="17"/>
      <c r="D554" s="17"/>
      <c r="E554" s="9"/>
      <c r="F554" s="9"/>
      <c r="G554" s="11">
        <f>G522+G550+G552+G553</f>
        <v>91.4</v>
      </c>
      <c r="H554" s="11">
        <f t="shared" ref="H554:R554" si="58">H522+H550+H552+H553</f>
        <v>95.93</v>
      </c>
      <c r="I554" s="11">
        <f t="shared" si="58"/>
        <v>405.29999999999995</v>
      </c>
      <c r="J554" s="11">
        <f t="shared" si="58"/>
        <v>3568.99</v>
      </c>
      <c r="K554" s="11">
        <f t="shared" si="58"/>
        <v>1.4680000000000002</v>
      </c>
      <c r="L554" s="11">
        <f t="shared" si="58"/>
        <v>123.26000000000002</v>
      </c>
      <c r="M554" s="11">
        <f t="shared" si="58"/>
        <v>1.0150000000000001</v>
      </c>
      <c r="N554" s="11">
        <f t="shared" si="58"/>
        <v>14.7</v>
      </c>
      <c r="O554" s="11">
        <f t="shared" si="58"/>
        <v>699.69999999999993</v>
      </c>
      <c r="P554" s="11">
        <f t="shared" si="58"/>
        <v>1671.12</v>
      </c>
      <c r="Q554" s="11">
        <f t="shared" si="58"/>
        <v>493.76</v>
      </c>
      <c r="R554" s="11">
        <f t="shared" si="58"/>
        <v>28.68</v>
      </c>
    </row>
    <row r="555" spans="1:18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51.75" customHeight="1">
      <c r="A556" s="7"/>
      <c r="B556" s="32" t="s">
        <v>131</v>
      </c>
      <c r="C556" s="33"/>
      <c r="D556" s="34"/>
      <c r="E556" s="37" t="s">
        <v>8</v>
      </c>
      <c r="F556" s="38"/>
      <c r="G556" s="38"/>
      <c r="H556" s="38"/>
      <c r="I556" s="39"/>
      <c r="J556" s="7" t="s">
        <v>9</v>
      </c>
      <c r="K556" s="37" t="s">
        <v>10</v>
      </c>
      <c r="L556" s="38"/>
      <c r="M556" s="38"/>
      <c r="N556" s="39"/>
      <c r="O556" s="37" t="s">
        <v>11</v>
      </c>
      <c r="P556" s="38"/>
      <c r="Q556" s="38"/>
      <c r="R556" s="39"/>
    </row>
    <row r="557" spans="1:18" ht="31.5">
      <c r="A557" s="7" t="s">
        <v>29</v>
      </c>
      <c r="B557" s="35" t="s">
        <v>7</v>
      </c>
      <c r="C557" s="35"/>
      <c r="D557" s="35"/>
      <c r="E557" s="8" t="s">
        <v>12</v>
      </c>
      <c r="F557" s="7" t="s">
        <v>13</v>
      </c>
      <c r="G557" s="7" t="s">
        <v>14</v>
      </c>
      <c r="H557" s="7" t="s">
        <v>15</v>
      </c>
      <c r="I557" s="7" t="s">
        <v>16</v>
      </c>
      <c r="J557" s="7" t="s">
        <v>17</v>
      </c>
      <c r="K557" s="7" t="s">
        <v>18</v>
      </c>
      <c r="L557" s="7" t="s">
        <v>19</v>
      </c>
      <c r="M557" s="7" t="s">
        <v>20</v>
      </c>
      <c r="N557" s="7" t="s">
        <v>21</v>
      </c>
      <c r="O557" s="7" t="s">
        <v>22</v>
      </c>
      <c r="P557" s="7" t="s">
        <v>23</v>
      </c>
      <c r="Q557" s="7" t="s">
        <v>24</v>
      </c>
      <c r="R557" s="7" t="s">
        <v>25</v>
      </c>
    </row>
    <row r="558" spans="1:18" ht="15.75">
      <c r="A558" s="9"/>
      <c r="B558" s="36" t="s">
        <v>27</v>
      </c>
      <c r="C558" s="36"/>
      <c r="D558" s="36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15.75">
      <c r="A559" s="9">
        <v>182</v>
      </c>
      <c r="B559" s="21" t="s">
        <v>133</v>
      </c>
      <c r="C559" s="21"/>
      <c r="D559" s="21"/>
      <c r="E559" s="9">
        <v>200</v>
      </c>
      <c r="F559" s="9"/>
      <c r="G559" s="9">
        <v>3.3</v>
      </c>
      <c r="H559" s="9">
        <v>8.6</v>
      </c>
      <c r="I559" s="9">
        <v>23.2</v>
      </c>
      <c r="J559" s="9">
        <v>283.39999999999998</v>
      </c>
      <c r="K559" s="9">
        <v>7.1999999999999995E-2</v>
      </c>
      <c r="L559" s="9">
        <v>1.05</v>
      </c>
      <c r="M559" s="9">
        <v>5.3999999999999999E-2</v>
      </c>
      <c r="N559" s="9">
        <v>0.81</v>
      </c>
      <c r="O559" s="9">
        <v>120.4</v>
      </c>
      <c r="P559" s="9">
        <v>106.4</v>
      </c>
      <c r="Q559" s="9">
        <v>18.27</v>
      </c>
      <c r="R559" s="9">
        <v>0.42</v>
      </c>
    </row>
    <row r="560" spans="1:18" ht="15.75">
      <c r="A560" s="9"/>
      <c r="B560" s="21" t="s">
        <v>134</v>
      </c>
      <c r="C560" s="21"/>
      <c r="D560" s="21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ht="15.75">
      <c r="A561" s="9"/>
      <c r="B561" s="21" t="s">
        <v>30</v>
      </c>
      <c r="C561" s="21"/>
      <c r="D561" s="21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ht="15.75">
      <c r="A562" s="9"/>
      <c r="B562" s="21" t="s">
        <v>77</v>
      </c>
      <c r="C562" s="21"/>
      <c r="D562" s="21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ht="15.75">
      <c r="A563" s="9"/>
      <c r="B563" s="21" t="s">
        <v>33</v>
      </c>
      <c r="C563" s="21"/>
      <c r="D563" s="21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ht="15.75">
      <c r="A564" s="9">
        <v>338</v>
      </c>
      <c r="B564" s="21" t="s">
        <v>34</v>
      </c>
      <c r="C564" s="21"/>
      <c r="D564" s="21"/>
      <c r="E564" s="9">
        <v>100</v>
      </c>
      <c r="F564" s="9"/>
      <c r="G564" s="9">
        <v>0.3</v>
      </c>
      <c r="H564" s="9">
        <v>0.3</v>
      </c>
      <c r="I564" s="9">
        <v>7.35</v>
      </c>
      <c r="J564" s="10">
        <v>33.299999999999997</v>
      </c>
      <c r="K564" s="9">
        <v>0.03</v>
      </c>
      <c r="L564" s="9">
        <v>10</v>
      </c>
      <c r="M564" s="9">
        <v>0</v>
      </c>
      <c r="N564" s="9">
        <v>0.2</v>
      </c>
      <c r="O564" s="9">
        <v>16</v>
      </c>
      <c r="P564" s="9">
        <v>11</v>
      </c>
      <c r="Q564" s="9">
        <v>9</v>
      </c>
      <c r="R564" s="9">
        <v>2.2000000000000002</v>
      </c>
    </row>
    <row r="565" spans="1:18" ht="15.75">
      <c r="A565" s="9">
        <v>15</v>
      </c>
      <c r="B565" s="21" t="s">
        <v>35</v>
      </c>
      <c r="C565" s="21"/>
      <c r="D565" s="21"/>
      <c r="E565" s="9">
        <v>20</v>
      </c>
      <c r="F565" s="9"/>
      <c r="G565" s="9">
        <v>4.6399999999999997</v>
      </c>
      <c r="H565" s="9">
        <v>5.9</v>
      </c>
      <c r="I565" s="9">
        <v>0</v>
      </c>
      <c r="J565" s="9">
        <v>71.66</v>
      </c>
      <c r="K565" s="9">
        <v>6.0000000000000001E-3</v>
      </c>
      <c r="L565" s="9">
        <v>0.14000000000000001</v>
      </c>
      <c r="M565" s="9">
        <v>0.04</v>
      </c>
      <c r="N565" s="9">
        <v>0.4</v>
      </c>
      <c r="O565" s="9">
        <v>200</v>
      </c>
      <c r="P565" s="9">
        <v>120</v>
      </c>
      <c r="Q565" s="9">
        <v>11</v>
      </c>
      <c r="R565" s="9">
        <v>0.03</v>
      </c>
    </row>
    <row r="566" spans="1:18" ht="15.75">
      <c r="A566" s="9"/>
      <c r="B566" s="21" t="s">
        <v>36</v>
      </c>
      <c r="C566" s="21"/>
      <c r="D566" s="21"/>
      <c r="E566" s="9">
        <v>40</v>
      </c>
      <c r="F566" s="9"/>
      <c r="G566" s="9">
        <v>3.16</v>
      </c>
      <c r="H566" s="9">
        <v>0.4</v>
      </c>
      <c r="I566" s="9">
        <v>19.32</v>
      </c>
      <c r="J566" s="9">
        <v>93.52</v>
      </c>
      <c r="K566" s="9">
        <v>0.14000000000000001</v>
      </c>
      <c r="L566" s="9">
        <v>0</v>
      </c>
      <c r="M566" s="9">
        <v>0</v>
      </c>
      <c r="N566" s="9">
        <v>0.97</v>
      </c>
      <c r="O566" s="9">
        <v>20.2</v>
      </c>
      <c r="P566" s="9">
        <v>96</v>
      </c>
      <c r="Q566" s="9">
        <v>15.4</v>
      </c>
      <c r="R566" s="9">
        <v>0.41</v>
      </c>
    </row>
    <row r="567" spans="1:18" ht="15.75">
      <c r="A567" s="9">
        <v>377</v>
      </c>
      <c r="B567" s="21" t="s">
        <v>37</v>
      </c>
      <c r="C567" s="21"/>
      <c r="D567" s="21"/>
      <c r="E567" s="9" t="s">
        <v>38</v>
      </c>
      <c r="F567" s="9"/>
      <c r="G567" s="9">
        <v>0.53</v>
      </c>
      <c r="H567" s="9">
        <v>0</v>
      </c>
      <c r="I567" s="9">
        <v>9.8699999999999992</v>
      </c>
      <c r="J567" s="10">
        <v>41.6</v>
      </c>
      <c r="K567" s="9">
        <v>0</v>
      </c>
      <c r="L567" s="9">
        <v>2.2000000000000002</v>
      </c>
      <c r="M567" s="9">
        <v>0</v>
      </c>
      <c r="N567" s="9">
        <v>0.06</v>
      </c>
      <c r="O567" s="9">
        <v>16</v>
      </c>
      <c r="P567" s="9">
        <v>8</v>
      </c>
      <c r="Q567" s="9">
        <v>6</v>
      </c>
      <c r="R567" s="9">
        <v>0.8</v>
      </c>
    </row>
    <row r="568" spans="1:18" ht="15.75">
      <c r="A568" s="9"/>
      <c r="B568" s="21" t="s">
        <v>39</v>
      </c>
      <c r="C568" s="21"/>
      <c r="D568" s="21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ht="15.75">
      <c r="A569" s="9"/>
      <c r="B569" s="21" t="s">
        <v>58</v>
      </c>
      <c r="C569" s="21"/>
      <c r="D569" s="21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ht="15.75">
      <c r="A570" s="9"/>
      <c r="B570" s="17" t="s">
        <v>59</v>
      </c>
      <c r="C570" s="17"/>
      <c r="D570" s="17"/>
      <c r="E570" s="9"/>
      <c r="F570" s="9"/>
      <c r="G570" s="11">
        <f t="shared" ref="G570:R570" si="59">SUM(G558:G569)</f>
        <v>11.929999999999998</v>
      </c>
      <c r="H570" s="11">
        <f t="shared" si="59"/>
        <v>15.200000000000001</v>
      </c>
      <c r="I570" s="11">
        <f t="shared" si="59"/>
        <v>59.739999999999995</v>
      </c>
      <c r="J570" s="11">
        <f t="shared" si="59"/>
        <v>523.48</v>
      </c>
      <c r="K570" s="11">
        <f t="shared" si="59"/>
        <v>0.248</v>
      </c>
      <c r="L570" s="11">
        <f t="shared" si="59"/>
        <v>13.39</v>
      </c>
      <c r="M570" s="11">
        <f t="shared" si="59"/>
        <v>9.4E-2</v>
      </c>
      <c r="N570" s="11">
        <f t="shared" si="59"/>
        <v>2.44</v>
      </c>
      <c r="O570" s="11">
        <f t="shared" si="59"/>
        <v>372.59999999999997</v>
      </c>
      <c r="P570" s="11">
        <f t="shared" si="59"/>
        <v>341.4</v>
      </c>
      <c r="Q570" s="11">
        <f t="shared" si="59"/>
        <v>59.669999999999995</v>
      </c>
      <c r="R570" s="11">
        <f t="shared" si="59"/>
        <v>3.8600000000000003</v>
      </c>
    </row>
    <row r="571" spans="1:18" ht="15.75">
      <c r="A571" s="9"/>
      <c r="B571" s="28" t="s">
        <v>40</v>
      </c>
      <c r="C571" s="29"/>
      <c r="D571" s="30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ht="15.75">
      <c r="A572" s="9">
        <v>87</v>
      </c>
      <c r="B572" s="18" t="s">
        <v>151</v>
      </c>
      <c r="C572" s="19"/>
      <c r="D572" s="20"/>
      <c r="E572" s="9">
        <v>250</v>
      </c>
      <c r="F572" s="9"/>
      <c r="G572" s="9">
        <v>1.8</v>
      </c>
      <c r="H572" s="9">
        <v>4.9800000000000004</v>
      </c>
      <c r="I572" s="9">
        <v>8.1300000000000008</v>
      </c>
      <c r="J572" s="9">
        <v>84.48</v>
      </c>
      <c r="K572" s="9">
        <v>0.06</v>
      </c>
      <c r="L572" s="9">
        <v>15.8</v>
      </c>
      <c r="M572" s="9">
        <v>0</v>
      </c>
      <c r="N572" s="9">
        <v>0.25</v>
      </c>
      <c r="O572" s="9">
        <v>49.25</v>
      </c>
      <c r="P572" s="9">
        <v>49</v>
      </c>
      <c r="Q572" s="9">
        <v>22.1</v>
      </c>
      <c r="R572" s="9">
        <v>0.8</v>
      </c>
    </row>
    <row r="573" spans="1:18" ht="15.75">
      <c r="A573" s="9"/>
      <c r="B573" s="18" t="s">
        <v>42</v>
      </c>
      <c r="C573" s="19"/>
      <c r="D573" s="20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ht="15.75">
      <c r="A574" s="9"/>
      <c r="B574" s="18" t="s">
        <v>152</v>
      </c>
      <c r="C574" s="19"/>
      <c r="D574" s="20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ht="15.75">
      <c r="A575" s="9"/>
      <c r="B575" s="18" t="s">
        <v>44</v>
      </c>
      <c r="C575" s="19"/>
      <c r="D575" s="20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ht="15.75">
      <c r="A576" s="9"/>
      <c r="B576" s="18" t="s">
        <v>45</v>
      </c>
      <c r="C576" s="19"/>
      <c r="D576" s="20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ht="15.75">
      <c r="A577" s="9"/>
      <c r="B577" s="21" t="s">
        <v>46</v>
      </c>
      <c r="C577" s="21"/>
      <c r="D577" s="21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ht="15.75">
      <c r="A578" s="9"/>
      <c r="B578" s="21" t="s">
        <v>47</v>
      </c>
      <c r="C578" s="21"/>
      <c r="D578" s="21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ht="15.75">
      <c r="A579" s="9">
        <v>259</v>
      </c>
      <c r="B579" s="21" t="s">
        <v>97</v>
      </c>
      <c r="C579" s="21"/>
      <c r="D579" s="21"/>
      <c r="E579" s="9">
        <v>200</v>
      </c>
      <c r="F579" s="9"/>
      <c r="G579" s="9">
        <v>21.92</v>
      </c>
      <c r="H579" s="9">
        <v>24.08</v>
      </c>
      <c r="I579" s="9">
        <v>18.260000000000002</v>
      </c>
      <c r="J579" s="9">
        <v>377.47</v>
      </c>
      <c r="K579" s="9">
        <v>0.05</v>
      </c>
      <c r="L579" s="9">
        <v>0</v>
      </c>
      <c r="M579" s="9">
        <v>0</v>
      </c>
      <c r="N579" s="9">
        <v>3.86</v>
      </c>
      <c r="O579" s="9">
        <v>128.91999999999999</v>
      </c>
      <c r="P579" s="9">
        <v>287.5</v>
      </c>
      <c r="Q579" s="9">
        <v>42.6</v>
      </c>
      <c r="R579" s="9">
        <v>0.1</v>
      </c>
    </row>
    <row r="580" spans="1:18" ht="15.75">
      <c r="A580" s="9"/>
      <c r="B580" s="21" t="s">
        <v>215</v>
      </c>
      <c r="C580" s="21"/>
      <c r="D580" s="21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15.75">
      <c r="A581" s="9"/>
      <c r="B581" s="21" t="s">
        <v>93</v>
      </c>
      <c r="C581" s="21"/>
      <c r="D581" s="21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ht="15.75">
      <c r="A582" s="9"/>
      <c r="B582" s="21" t="s">
        <v>45</v>
      </c>
      <c r="C582" s="21"/>
      <c r="D582" s="21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ht="15.75">
      <c r="A583" s="9"/>
      <c r="B583" s="18" t="s">
        <v>98</v>
      </c>
      <c r="C583" s="19"/>
      <c r="D583" s="20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ht="15.75">
      <c r="A584" s="9"/>
      <c r="B584" s="18" t="s">
        <v>84</v>
      </c>
      <c r="C584" s="19"/>
      <c r="D584" s="20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ht="15.75">
      <c r="A585" s="9">
        <v>20</v>
      </c>
      <c r="B585" s="18" t="s">
        <v>75</v>
      </c>
      <c r="C585" s="19"/>
      <c r="D585" s="20"/>
      <c r="E585" s="9">
        <v>80</v>
      </c>
      <c r="F585" s="9"/>
      <c r="G585" s="9">
        <v>0.72</v>
      </c>
      <c r="H585" s="9">
        <v>0.09</v>
      </c>
      <c r="I585" s="9">
        <v>2.25</v>
      </c>
      <c r="J585" s="9">
        <v>12.69</v>
      </c>
      <c r="K585" s="9">
        <v>0.03</v>
      </c>
      <c r="L585" s="9">
        <v>4.2</v>
      </c>
      <c r="M585" s="9">
        <v>0</v>
      </c>
      <c r="N585" s="9">
        <v>0.3</v>
      </c>
      <c r="O585" s="9">
        <v>9.3000000000000007</v>
      </c>
      <c r="P585" s="9">
        <v>16.8</v>
      </c>
      <c r="Q585" s="9">
        <v>10.199999999999999</v>
      </c>
      <c r="R585" s="9">
        <v>0.42</v>
      </c>
    </row>
    <row r="586" spans="1:18" ht="15.75">
      <c r="A586" s="9"/>
      <c r="B586" s="18" t="s">
        <v>185</v>
      </c>
      <c r="C586" s="19"/>
      <c r="D586" s="20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ht="15.75">
      <c r="A587" s="9">
        <v>338</v>
      </c>
      <c r="B587" s="18" t="s">
        <v>55</v>
      </c>
      <c r="C587" s="19"/>
      <c r="D587" s="20"/>
      <c r="E587" s="9">
        <v>200</v>
      </c>
      <c r="F587" s="9"/>
      <c r="G587" s="9">
        <v>0.52</v>
      </c>
      <c r="H587" s="9">
        <v>0.18</v>
      </c>
      <c r="I587" s="9">
        <v>24.84</v>
      </c>
      <c r="J587" s="9">
        <v>102.9</v>
      </c>
      <c r="K587" s="9">
        <v>0.01</v>
      </c>
      <c r="L587" s="9">
        <v>0.9</v>
      </c>
      <c r="M587" s="9">
        <v>0</v>
      </c>
      <c r="N587" s="9">
        <v>0.4</v>
      </c>
      <c r="O587" s="9">
        <v>14.18</v>
      </c>
      <c r="P587" s="9">
        <v>4.4000000000000004</v>
      </c>
      <c r="Q587" s="9">
        <v>5.14</v>
      </c>
      <c r="R587" s="9">
        <v>0.95</v>
      </c>
    </row>
    <row r="588" spans="1:18" ht="30" customHeight="1">
      <c r="A588" s="9"/>
      <c r="B588" s="22" t="s">
        <v>246</v>
      </c>
      <c r="C588" s="23"/>
      <c r="D588" s="24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15.75">
      <c r="A589" s="9"/>
      <c r="B589" s="18" t="s">
        <v>57</v>
      </c>
      <c r="C589" s="19"/>
      <c r="D589" s="20"/>
      <c r="E589" s="9">
        <v>60</v>
      </c>
      <c r="F589" s="9"/>
      <c r="G589" s="10">
        <v>3.82</v>
      </c>
      <c r="H589" s="9">
        <v>0.84</v>
      </c>
      <c r="I589" s="9">
        <v>19.760000000000002</v>
      </c>
      <c r="J589" s="9">
        <v>138.72</v>
      </c>
      <c r="K589" s="9">
        <v>0.17</v>
      </c>
      <c r="L589" s="9">
        <v>0</v>
      </c>
      <c r="M589" s="9">
        <v>0</v>
      </c>
      <c r="N589" s="9">
        <v>1.1200000000000001</v>
      </c>
      <c r="O589" s="9">
        <v>26</v>
      </c>
      <c r="P589" s="9">
        <v>136</v>
      </c>
      <c r="Q589" s="9">
        <v>43.2</v>
      </c>
      <c r="R589" s="9">
        <v>2.72</v>
      </c>
    </row>
    <row r="590" spans="1:18" ht="15.75">
      <c r="A590" s="9"/>
      <c r="B590" s="25" t="s">
        <v>60</v>
      </c>
      <c r="C590" s="26"/>
      <c r="D590" s="27"/>
      <c r="E590" s="9"/>
      <c r="F590" s="9"/>
      <c r="G590" s="11">
        <f>SUM(G572:G589)</f>
        <v>28.78</v>
      </c>
      <c r="H590" s="11">
        <f t="shared" ref="H590:R590" si="60">SUM(H569:H589)</f>
        <v>45.370000000000005</v>
      </c>
      <c r="I590" s="11">
        <f t="shared" si="60"/>
        <v>132.97999999999999</v>
      </c>
      <c r="J590" s="11">
        <f t="shared" si="60"/>
        <v>1239.7400000000002</v>
      </c>
      <c r="K590" s="11">
        <f t="shared" si="60"/>
        <v>0.56800000000000006</v>
      </c>
      <c r="L590" s="11">
        <f t="shared" si="60"/>
        <v>34.29</v>
      </c>
      <c r="M590" s="11">
        <f t="shared" si="60"/>
        <v>9.4E-2</v>
      </c>
      <c r="N590" s="11">
        <f t="shared" si="60"/>
        <v>8.370000000000001</v>
      </c>
      <c r="O590" s="11">
        <f t="shared" si="60"/>
        <v>600.24999999999989</v>
      </c>
      <c r="P590" s="11">
        <f t="shared" si="60"/>
        <v>835.09999999999991</v>
      </c>
      <c r="Q590" s="11">
        <f t="shared" si="60"/>
        <v>182.90999999999997</v>
      </c>
      <c r="R590" s="11">
        <f t="shared" si="60"/>
        <v>8.85</v>
      </c>
    </row>
    <row r="591" spans="1:18" ht="15.75">
      <c r="A591" s="9"/>
      <c r="B591" s="28" t="s">
        <v>229</v>
      </c>
      <c r="C591" s="29"/>
      <c r="D591" s="30"/>
      <c r="E591" s="9"/>
      <c r="F591" s="9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1:18" ht="15.75">
      <c r="A592" s="9"/>
      <c r="B592" s="57" t="s">
        <v>158</v>
      </c>
      <c r="C592" s="58"/>
      <c r="D592" s="59"/>
      <c r="E592" s="9">
        <v>60</v>
      </c>
      <c r="F592" s="9"/>
      <c r="G592" s="10">
        <v>3.82</v>
      </c>
      <c r="H592" s="9">
        <v>0.84</v>
      </c>
      <c r="I592" s="9">
        <v>19.760000000000002</v>
      </c>
      <c r="J592" s="9">
        <v>138.72</v>
      </c>
      <c r="K592" s="9">
        <v>0.17</v>
      </c>
      <c r="L592" s="9">
        <v>0</v>
      </c>
      <c r="M592" s="9">
        <v>0</v>
      </c>
      <c r="N592" s="9">
        <v>1.1200000000000001</v>
      </c>
      <c r="O592" s="9">
        <v>26</v>
      </c>
      <c r="P592" s="9">
        <v>136</v>
      </c>
      <c r="Q592" s="9">
        <v>43.2</v>
      </c>
      <c r="R592" s="9">
        <v>2.72</v>
      </c>
    </row>
    <row r="593" spans="1:18" ht="15.75">
      <c r="A593" s="9"/>
      <c r="B593" s="21" t="s">
        <v>230</v>
      </c>
      <c r="C593" s="21"/>
      <c r="D593" s="21"/>
      <c r="E593" s="9">
        <v>200</v>
      </c>
      <c r="F593" s="9"/>
      <c r="G593" s="9">
        <v>0.24</v>
      </c>
      <c r="H593" s="9">
        <v>0.12</v>
      </c>
      <c r="I593" s="9">
        <v>28.52</v>
      </c>
      <c r="J593" s="9">
        <v>145.08000000000001</v>
      </c>
      <c r="K593" s="9">
        <v>0.01</v>
      </c>
      <c r="L593" s="9">
        <v>0.9</v>
      </c>
      <c r="M593" s="9">
        <v>0</v>
      </c>
      <c r="N593" s="9">
        <v>0.4</v>
      </c>
      <c r="O593" s="9">
        <v>14.18</v>
      </c>
      <c r="P593" s="9">
        <v>4.4000000000000004</v>
      </c>
      <c r="Q593" s="9">
        <v>5.14</v>
      </c>
      <c r="R593" s="9">
        <v>0.95</v>
      </c>
    </row>
    <row r="594" spans="1:18" ht="15.75">
      <c r="A594" s="9"/>
      <c r="B594" s="17" t="s">
        <v>186</v>
      </c>
      <c r="C594" s="17"/>
      <c r="D594" s="17"/>
      <c r="E594" s="9"/>
      <c r="F594" s="9"/>
      <c r="G594" s="14">
        <f>G570+G590+G592+G593</f>
        <v>44.77</v>
      </c>
      <c r="H594" s="14">
        <f t="shared" ref="H594:R594" si="61">H570+H590+H592+H593</f>
        <v>61.530000000000008</v>
      </c>
      <c r="I594" s="14">
        <f t="shared" si="61"/>
        <v>240.99999999999997</v>
      </c>
      <c r="J594" s="14">
        <f t="shared" si="61"/>
        <v>2047.0200000000002</v>
      </c>
      <c r="K594" s="14">
        <f t="shared" si="61"/>
        <v>0.99600000000000011</v>
      </c>
      <c r="L594" s="14">
        <f t="shared" si="61"/>
        <v>48.58</v>
      </c>
      <c r="M594" s="14">
        <f t="shared" si="61"/>
        <v>0.188</v>
      </c>
      <c r="N594" s="14">
        <f t="shared" si="61"/>
        <v>12.33</v>
      </c>
      <c r="O594" s="14">
        <f t="shared" si="61"/>
        <v>1013.0299999999999</v>
      </c>
      <c r="P594" s="14">
        <f t="shared" si="61"/>
        <v>1316.9</v>
      </c>
      <c r="Q594" s="14">
        <f t="shared" si="61"/>
        <v>290.91999999999996</v>
      </c>
      <c r="R594" s="14">
        <f t="shared" si="61"/>
        <v>16.380000000000003</v>
      </c>
    </row>
    <row r="595" spans="1:18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45.75" customHeight="1">
      <c r="A597" s="7"/>
      <c r="B597" s="32" t="s">
        <v>132</v>
      </c>
      <c r="C597" s="33"/>
      <c r="D597" s="34"/>
      <c r="E597" s="37" t="s">
        <v>8</v>
      </c>
      <c r="F597" s="38"/>
      <c r="G597" s="38"/>
      <c r="H597" s="38"/>
      <c r="I597" s="39"/>
      <c r="J597" s="7" t="s">
        <v>9</v>
      </c>
      <c r="K597" s="37" t="s">
        <v>10</v>
      </c>
      <c r="L597" s="38"/>
      <c r="M597" s="38"/>
      <c r="N597" s="39"/>
      <c r="O597" s="37" t="s">
        <v>11</v>
      </c>
      <c r="P597" s="38"/>
      <c r="Q597" s="38"/>
      <c r="R597" s="39"/>
    </row>
    <row r="598" spans="1:18" ht="31.5">
      <c r="A598" s="7" t="s">
        <v>29</v>
      </c>
      <c r="B598" s="35" t="s">
        <v>7</v>
      </c>
      <c r="C598" s="35"/>
      <c r="D598" s="35"/>
      <c r="E598" s="8" t="s">
        <v>12</v>
      </c>
      <c r="F598" s="7" t="s">
        <v>13</v>
      </c>
      <c r="G598" s="7" t="s">
        <v>14</v>
      </c>
      <c r="H598" s="7" t="s">
        <v>15</v>
      </c>
      <c r="I598" s="7" t="s">
        <v>16</v>
      </c>
      <c r="J598" s="7" t="s">
        <v>17</v>
      </c>
      <c r="K598" s="7" t="s">
        <v>18</v>
      </c>
      <c r="L598" s="7" t="s">
        <v>19</v>
      </c>
      <c r="M598" s="7" t="s">
        <v>20</v>
      </c>
      <c r="N598" s="7" t="s">
        <v>21</v>
      </c>
      <c r="O598" s="7" t="s">
        <v>22</v>
      </c>
      <c r="P598" s="7" t="s">
        <v>23</v>
      </c>
      <c r="Q598" s="7" t="s">
        <v>24</v>
      </c>
      <c r="R598" s="7" t="s">
        <v>25</v>
      </c>
    </row>
    <row r="599" spans="1:18" ht="15.75">
      <c r="A599" s="9"/>
      <c r="B599" s="36" t="s">
        <v>27</v>
      </c>
      <c r="C599" s="36"/>
      <c r="D599" s="36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ht="15.75">
      <c r="A600" s="9">
        <v>181</v>
      </c>
      <c r="B600" s="21" t="s">
        <v>28</v>
      </c>
      <c r="C600" s="21"/>
      <c r="D600" s="21"/>
      <c r="E600" s="9">
        <v>200</v>
      </c>
      <c r="F600" s="9"/>
      <c r="G600" s="9">
        <v>15.5</v>
      </c>
      <c r="H600" s="9">
        <v>18.010000000000002</v>
      </c>
      <c r="I600" s="9" t="s">
        <v>190</v>
      </c>
      <c r="J600" s="9">
        <v>273.95999999999998</v>
      </c>
      <c r="K600" s="9">
        <v>7.1999999999999995E-2</v>
      </c>
      <c r="L600" s="9">
        <v>1.05</v>
      </c>
      <c r="M600" s="9">
        <v>5.3999999999999999E-2</v>
      </c>
      <c r="N600" s="9">
        <v>0.81</v>
      </c>
      <c r="O600" s="9">
        <v>120.4</v>
      </c>
      <c r="P600" s="9">
        <v>106.4</v>
      </c>
      <c r="Q600" s="9">
        <v>18.27</v>
      </c>
      <c r="R600" s="9">
        <v>0.42</v>
      </c>
    </row>
    <row r="601" spans="1:18" ht="15.75">
      <c r="A601" s="9"/>
      <c r="B601" s="21" t="s">
        <v>31</v>
      </c>
      <c r="C601" s="21"/>
      <c r="D601" s="21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ht="15.75">
      <c r="A602" s="9"/>
      <c r="B602" s="21" t="s">
        <v>30</v>
      </c>
      <c r="C602" s="21"/>
      <c r="D602" s="21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15.75">
      <c r="A603" s="9"/>
      <c r="B603" s="21" t="s">
        <v>32</v>
      </c>
      <c r="C603" s="21"/>
      <c r="D603" s="21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15.75">
      <c r="A604" s="9"/>
      <c r="B604" s="21" t="s">
        <v>33</v>
      </c>
      <c r="C604" s="21"/>
      <c r="D604" s="21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ht="15.75">
      <c r="A605" s="9">
        <v>338</v>
      </c>
      <c r="B605" s="21" t="s">
        <v>34</v>
      </c>
      <c r="C605" s="21"/>
      <c r="D605" s="21"/>
      <c r="E605" s="9">
        <v>100</v>
      </c>
      <c r="F605" s="9"/>
      <c r="G605" s="9">
        <v>0.3</v>
      </c>
      <c r="H605" s="9">
        <v>0.3</v>
      </c>
      <c r="I605" s="9">
        <v>7.35</v>
      </c>
      <c r="J605" s="10">
        <v>33.299999999999997</v>
      </c>
      <c r="K605" s="9">
        <v>0.03</v>
      </c>
      <c r="L605" s="9">
        <v>10</v>
      </c>
      <c r="M605" s="9">
        <v>0</v>
      </c>
      <c r="N605" s="9">
        <v>0.2</v>
      </c>
      <c r="O605" s="9">
        <v>16</v>
      </c>
      <c r="P605" s="9">
        <v>11</v>
      </c>
      <c r="Q605" s="9">
        <v>9</v>
      </c>
      <c r="R605" s="9">
        <v>2.2000000000000002</v>
      </c>
    </row>
    <row r="606" spans="1:18" ht="15.75">
      <c r="A606" s="9">
        <v>15</v>
      </c>
      <c r="B606" s="21" t="s">
        <v>35</v>
      </c>
      <c r="C606" s="21"/>
      <c r="D606" s="21"/>
      <c r="E606" s="9">
        <v>20</v>
      </c>
      <c r="F606" s="9"/>
      <c r="G606" s="9">
        <v>4.6399999999999997</v>
      </c>
      <c r="H606" s="9">
        <v>5.9</v>
      </c>
      <c r="I606" s="9">
        <v>0</v>
      </c>
      <c r="J606" s="9">
        <v>71.66</v>
      </c>
      <c r="K606" s="9">
        <v>6.0000000000000001E-3</v>
      </c>
      <c r="L606" s="9">
        <v>0.14000000000000001</v>
      </c>
      <c r="M606" s="9">
        <v>0.04</v>
      </c>
      <c r="N606" s="9">
        <v>0.4</v>
      </c>
      <c r="O606" s="9">
        <v>200</v>
      </c>
      <c r="P606" s="9">
        <v>120</v>
      </c>
      <c r="Q606" s="9">
        <v>11</v>
      </c>
      <c r="R606" s="9">
        <v>0.03</v>
      </c>
    </row>
    <row r="607" spans="1:18" ht="15.75">
      <c r="A607" s="9"/>
      <c r="B607" s="21" t="s">
        <v>36</v>
      </c>
      <c r="C607" s="21"/>
      <c r="D607" s="21"/>
      <c r="E607" s="9">
        <v>40</v>
      </c>
      <c r="F607" s="9"/>
      <c r="G607" s="9">
        <v>3.16</v>
      </c>
      <c r="H607" s="9">
        <v>0.4</v>
      </c>
      <c r="I607" s="9">
        <v>19.32</v>
      </c>
      <c r="J607" s="9">
        <v>93.52</v>
      </c>
      <c r="K607" s="9">
        <v>0.14000000000000001</v>
      </c>
      <c r="L607" s="9">
        <v>0</v>
      </c>
      <c r="M607" s="9">
        <v>0</v>
      </c>
      <c r="N607" s="9">
        <v>0.97</v>
      </c>
      <c r="O607" s="9">
        <v>20.2</v>
      </c>
      <c r="P607" s="9">
        <v>96</v>
      </c>
      <c r="Q607" s="9">
        <v>15.4</v>
      </c>
      <c r="R607" s="9">
        <v>0.41</v>
      </c>
    </row>
    <row r="608" spans="1:18" ht="15.75">
      <c r="A608" s="9">
        <v>376</v>
      </c>
      <c r="B608" s="21" t="s">
        <v>105</v>
      </c>
      <c r="C608" s="21"/>
      <c r="D608" s="21"/>
      <c r="E608" s="9">
        <v>200</v>
      </c>
      <c r="F608" s="9"/>
      <c r="G608" s="9">
        <v>0.53</v>
      </c>
      <c r="H608" s="9">
        <v>0</v>
      </c>
      <c r="I608" s="9">
        <v>9.8699999999999992</v>
      </c>
      <c r="J608" s="10">
        <v>41.6</v>
      </c>
      <c r="K608" s="9">
        <v>0</v>
      </c>
      <c r="L608" s="9">
        <v>2.2000000000000002</v>
      </c>
      <c r="M608" s="9">
        <v>0</v>
      </c>
      <c r="N608" s="9">
        <v>0.06</v>
      </c>
      <c r="O608" s="9">
        <v>16</v>
      </c>
      <c r="P608" s="9">
        <v>8</v>
      </c>
      <c r="Q608" s="9">
        <v>6</v>
      </c>
      <c r="R608" s="9">
        <v>0.8</v>
      </c>
    </row>
    <row r="609" spans="1:18" ht="15.75">
      <c r="A609" s="9"/>
      <c r="B609" s="21" t="s">
        <v>39</v>
      </c>
      <c r="C609" s="21"/>
      <c r="D609" s="21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5.75">
      <c r="A610" s="9"/>
      <c r="B610" s="21" t="s">
        <v>106</v>
      </c>
      <c r="C610" s="21"/>
      <c r="D610" s="21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ht="15.75">
      <c r="A611" s="9"/>
      <c r="B611" s="17" t="s">
        <v>59</v>
      </c>
      <c r="C611" s="17"/>
      <c r="D611" s="17"/>
      <c r="E611" s="9"/>
      <c r="F611" s="9"/>
      <c r="G611" s="11">
        <f t="shared" ref="G611:R611" si="62">SUM(G599:G610)</f>
        <v>24.130000000000003</v>
      </c>
      <c r="H611" s="11">
        <f t="shared" si="62"/>
        <v>24.61</v>
      </c>
      <c r="I611" s="11">
        <f t="shared" si="62"/>
        <v>36.54</v>
      </c>
      <c r="J611" s="11">
        <f t="shared" si="62"/>
        <v>514.04</v>
      </c>
      <c r="K611" s="11">
        <f t="shared" si="62"/>
        <v>0.248</v>
      </c>
      <c r="L611" s="11">
        <f t="shared" si="62"/>
        <v>13.39</v>
      </c>
      <c r="M611" s="11">
        <f t="shared" si="62"/>
        <v>9.4E-2</v>
      </c>
      <c r="N611" s="11">
        <f t="shared" si="62"/>
        <v>2.44</v>
      </c>
      <c r="O611" s="11">
        <f t="shared" si="62"/>
        <v>372.59999999999997</v>
      </c>
      <c r="P611" s="11">
        <f t="shared" si="62"/>
        <v>341.4</v>
      </c>
      <c r="Q611" s="11">
        <f t="shared" si="62"/>
        <v>59.669999999999995</v>
      </c>
      <c r="R611" s="11">
        <f t="shared" si="62"/>
        <v>3.8600000000000003</v>
      </c>
    </row>
    <row r="612" spans="1:18" ht="15.75">
      <c r="A612" s="9"/>
      <c r="B612" s="28" t="s">
        <v>40</v>
      </c>
      <c r="C612" s="29"/>
      <c r="D612" s="30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ht="15.75">
      <c r="A613" s="9">
        <v>200</v>
      </c>
      <c r="B613" s="21" t="s">
        <v>92</v>
      </c>
      <c r="C613" s="21"/>
      <c r="D613" s="21"/>
      <c r="E613" s="9">
        <v>250</v>
      </c>
      <c r="F613" s="9"/>
      <c r="G613" s="9">
        <v>8.7100000000000009</v>
      </c>
      <c r="H613" s="9">
        <v>2.54</v>
      </c>
      <c r="I613" s="9">
        <v>14.56</v>
      </c>
      <c r="J613" s="9">
        <v>115.96</v>
      </c>
      <c r="K613" s="9">
        <v>0.11</v>
      </c>
      <c r="L613" s="9">
        <v>6.88</v>
      </c>
      <c r="M613" s="9">
        <v>0.13</v>
      </c>
      <c r="N613" s="9">
        <v>0.88</v>
      </c>
      <c r="O613" s="9">
        <v>170.95</v>
      </c>
      <c r="P613" s="9">
        <v>175.7</v>
      </c>
      <c r="Q613" s="9">
        <v>6.05</v>
      </c>
      <c r="R613" s="9">
        <v>0</v>
      </c>
    </row>
    <row r="614" spans="1:18" ht="15.75">
      <c r="A614" s="9"/>
      <c r="B614" s="21" t="s">
        <v>93</v>
      </c>
      <c r="C614" s="21"/>
      <c r="D614" s="21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ht="15.75">
      <c r="A615" s="9"/>
      <c r="B615" s="21" t="s">
        <v>94</v>
      </c>
      <c r="C615" s="21"/>
      <c r="D615" s="21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ht="15.75">
      <c r="A616" s="9"/>
      <c r="B616" s="21" t="s">
        <v>44</v>
      </c>
      <c r="C616" s="21"/>
      <c r="D616" s="21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ht="15.75">
      <c r="A617" s="9"/>
      <c r="B617" s="21" t="s">
        <v>45</v>
      </c>
      <c r="C617" s="21"/>
      <c r="D617" s="21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ht="15.75">
      <c r="A618" s="9"/>
      <c r="B618" s="21" t="s">
        <v>95</v>
      </c>
      <c r="C618" s="21"/>
      <c r="D618" s="21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ht="15.75">
      <c r="A619" s="9"/>
      <c r="B619" s="21" t="s">
        <v>96</v>
      </c>
      <c r="C619" s="21"/>
      <c r="D619" s="21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ht="15.75">
      <c r="A620" s="9">
        <v>309</v>
      </c>
      <c r="B620" s="18" t="s">
        <v>48</v>
      </c>
      <c r="C620" s="19"/>
      <c r="D620" s="20"/>
      <c r="E620" s="9">
        <v>150</v>
      </c>
      <c r="F620" s="9"/>
      <c r="G620" s="9">
        <v>5.0999999999999996</v>
      </c>
      <c r="H620" s="9">
        <v>7.5</v>
      </c>
      <c r="I620" s="9">
        <v>13.18</v>
      </c>
      <c r="J620" s="9">
        <v>201.9</v>
      </c>
      <c r="K620" s="9">
        <v>0.23</v>
      </c>
      <c r="L620" s="9">
        <v>5.8</v>
      </c>
      <c r="M620" s="9">
        <v>0</v>
      </c>
      <c r="N620" s="9">
        <v>1</v>
      </c>
      <c r="O620" s="9">
        <v>42.7</v>
      </c>
      <c r="P620" s="9">
        <v>88.1</v>
      </c>
      <c r="Q620" s="9">
        <v>35.6</v>
      </c>
      <c r="R620" s="9">
        <v>2.0499999999999998</v>
      </c>
    </row>
    <row r="621" spans="1:18" ht="15.75">
      <c r="A621" s="9"/>
      <c r="B621" s="18" t="s">
        <v>49</v>
      </c>
      <c r="C621" s="19"/>
      <c r="D621" s="20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ht="15.75">
      <c r="A622" s="9"/>
      <c r="B622" s="18" t="s">
        <v>50</v>
      </c>
      <c r="C622" s="19"/>
      <c r="D622" s="20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ht="15.75">
      <c r="A623" s="9">
        <v>256</v>
      </c>
      <c r="B623" s="18" t="s">
        <v>144</v>
      </c>
      <c r="C623" s="19"/>
      <c r="D623" s="20"/>
      <c r="E623" s="9" t="s">
        <v>82</v>
      </c>
      <c r="F623" s="9"/>
      <c r="G623" s="9">
        <v>9.67</v>
      </c>
      <c r="H623" s="9">
        <v>9.8699999999999992</v>
      </c>
      <c r="I623" s="9">
        <v>2.27</v>
      </c>
      <c r="J623" s="9">
        <v>196.53</v>
      </c>
      <c r="K623" s="9">
        <v>0.18</v>
      </c>
      <c r="L623" s="9">
        <v>0</v>
      </c>
      <c r="M623" s="9">
        <v>1.3</v>
      </c>
      <c r="N623" s="9">
        <v>19.079999999999998</v>
      </c>
      <c r="O623" s="9">
        <v>126.76</v>
      </c>
      <c r="P623" s="9">
        <v>0</v>
      </c>
      <c r="Q623" s="9">
        <v>22.6</v>
      </c>
      <c r="R623" s="9">
        <v>1.49</v>
      </c>
    </row>
    <row r="624" spans="1:18" ht="15.75">
      <c r="A624" s="9"/>
      <c r="B624" s="18" t="s">
        <v>145</v>
      </c>
      <c r="C624" s="19"/>
      <c r="D624" s="20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15.75">
      <c r="A625" s="9"/>
      <c r="B625" s="18" t="s">
        <v>146</v>
      </c>
      <c r="C625" s="52"/>
      <c r="D625" s="53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15.75">
      <c r="A626" s="9">
        <v>45</v>
      </c>
      <c r="B626" s="18" t="s">
        <v>51</v>
      </c>
      <c r="C626" s="19"/>
      <c r="D626" s="20"/>
      <c r="E626" s="9">
        <v>80</v>
      </c>
      <c r="F626" s="9"/>
      <c r="G626" s="9">
        <v>1.33</v>
      </c>
      <c r="H626" s="9">
        <v>6.08</v>
      </c>
      <c r="I626" s="9">
        <v>8.52</v>
      </c>
      <c r="J626" s="9">
        <v>94.12</v>
      </c>
      <c r="K626" s="9">
        <v>1.4999999999999999E-2</v>
      </c>
      <c r="L626" s="9">
        <v>11.31</v>
      </c>
      <c r="M626" s="9">
        <v>0</v>
      </c>
      <c r="N626" s="9">
        <v>0</v>
      </c>
      <c r="O626" s="9">
        <v>17.309999999999999</v>
      </c>
      <c r="P626" s="9">
        <v>16.649999999999999</v>
      </c>
      <c r="Q626" s="9">
        <v>16.98</v>
      </c>
      <c r="R626" s="9">
        <v>0.3</v>
      </c>
    </row>
    <row r="627" spans="1:18" ht="15.75">
      <c r="A627" s="9"/>
      <c r="B627" s="18" t="s">
        <v>52</v>
      </c>
      <c r="C627" s="19"/>
      <c r="D627" s="20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ht="15.75">
      <c r="A628" s="9"/>
      <c r="B628" s="18" t="s">
        <v>44</v>
      </c>
      <c r="C628" s="19"/>
      <c r="D628" s="20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ht="15.75">
      <c r="A629" s="9"/>
      <c r="B629" s="18" t="s">
        <v>53</v>
      </c>
      <c r="C629" s="19"/>
      <c r="D629" s="20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ht="15.75">
      <c r="A630" s="9"/>
      <c r="B630" s="18" t="s">
        <v>54</v>
      </c>
      <c r="C630" s="19"/>
      <c r="D630" s="20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ht="15.75">
      <c r="A631" s="9"/>
      <c r="B631" s="18" t="s">
        <v>46</v>
      </c>
      <c r="C631" s="19"/>
      <c r="D631" s="20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ht="15.75">
      <c r="A632" s="9">
        <v>349</v>
      </c>
      <c r="B632" s="18" t="s">
        <v>101</v>
      </c>
      <c r="C632" s="19"/>
      <c r="D632" s="20"/>
      <c r="E632" s="9">
        <v>200</v>
      </c>
      <c r="F632" s="9"/>
      <c r="G632" s="9">
        <v>1.1599999999999999</v>
      </c>
      <c r="H632" s="9">
        <v>0.3</v>
      </c>
      <c r="I632" s="9">
        <v>47.26</v>
      </c>
      <c r="J632" s="9">
        <v>196.38</v>
      </c>
      <c r="K632" s="9">
        <v>0.02</v>
      </c>
      <c r="L632" s="9">
        <v>0.7</v>
      </c>
      <c r="M632" s="9">
        <v>0</v>
      </c>
      <c r="N632" s="9">
        <v>0</v>
      </c>
      <c r="O632" s="9">
        <v>32.5</v>
      </c>
      <c r="P632" s="9">
        <v>23.5</v>
      </c>
      <c r="Q632" s="9">
        <v>17.5</v>
      </c>
      <c r="R632" s="9">
        <v>0.7</v>
      </c>
    </row>
    <row r="633" spans="1:18" ht="15.75">
      <c r="A633" s="9"/>
      <c r="B633" s="18" t="s">
        <v>102</v>
      </c>
      <c r="C633" s="19"/>
      <c r="D633" s="20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ht="15.75">
      <c r="A634" s="9"/>
      <c r="B634" s="18" t="s">
        <v>239</v>
      </c>
      <c r="C634" s="19"/>
      <c r="D634" s="20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1:18" ht="15.75">
      <c r="A635" s="9"/>
      <c r="B635" s="18" t="s">
        <v>57</v>
      </c>
      <c r="C635" s="19"/>
      <c r="D635" s="20"/>
      <c r="E635" s="9">
        <v>60</v>
      </c>
      <c r="F635" s="9"/>
      <c r="G635" s="10">
        <v>3.82</v>
      </c>
      <c r="H635" s="9">
        <v>0.84</v>
      </c>
      <c r="I635" s="9">
        <v>19.760000000000002</v>
      </c>
      <c r="J635" s="9">
        <v>138.72</v>
      </c>
      <c r="K635" s="9">
        <v>0.17</v>
      </c>
      <c r="L635" s="9">
        <v>0</v>
      </c>
      <c r="M635" s="9">
        <v>0</v>
      </c>
      <c r="N635" s="9">
        <v>1.1200000000000001</v>
      </c>
      <c r="O635" s="9">
        <v>26</v>
      </c>
      <c r="P635" s="9">
        <v>136</v>
      </c>
      <c r="Q635" s="9">
        <v>43.2</v>
      </c>
      <c r="R635" s="9">
        <v>2.72</v>
      </c>
    </row>
    <row r="636" spans="1:18" ht="15.75">
      <c r="A636" s="9"/>
      <c r="B636" s="25" t="s">
        <v>60</v>
      </c>
      <c r="C636" s="26"/>
      <c r="D636" s="27"/>
      <c r="E636" s="9"/>
      <c r="F636" s="9"/>
      <c r="G636" s="11">
        <f>SUM(G613:G635)</f>
        <v>29.790000000000003</v>
      </c>
      <c r="H636" s="11">
        <f t="shared" ref="H636:R636" si="63">SUM(H613:H635)</f>
        <v>27.129999999999995</v>
      </c>
      <c r="I636" s="11">
        <f t="shared" si="63"/>
        <v>105.55</v>
      </c>
      <c r="J636" s="11">
        <f t="shared" si="63"/>
        <v>943.61</v>
      </c>
      <c r="K636" s="11">
        <f t="shared" si="63"/>
        <v>0.72500000000000009</v>
      </c>
      <c r="L636" s="11">
        <f t="shared" si="63"/>
        <v>24.69</v>
      </c>
      <c r="M636" s="11">
        <f t="shared" si="63"/>
        <v>1.4300000000000002</v>
      </c>
      <c r="N636" s="11">
        <f t="shared" si="63"/>
        <v>22.08</v>
      </c>
      <c r="O636" s="11">
        <f t="shared" si="63"/>
        <v>416.21999999999997</v>
      </c>
      <c r="P636" s="11">
        <f t="shared" si="63"/>
        <v>439.94999999999993</v>
      </c>
      <c r="Q636" s="11">
        <f t="shared" si="63"/>
        <v>141.93</v>
      </c>
      <c r="R636" s="11">
        <f t="shared" si="63"/>
        <v>7.26</v>
      </c>
    </row>
    <row r="637" spans="1:18" ht="15.75">
      <c r="A637" s="9"/>
      <c r="B637" s="28" t="s">
        <v>229</v>
      </c>
      <c r="C637" s="29"/>
      <c r="D637" s="30"/>
      <c r="E637" s="9"/>
      <c r="F637" s="9"/>
      <c r="G637" s="10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ht="15.75">
      <c r="A638" s="9"/>
      <c r="B638" s="18" t="s">
        <v>234</v>
      </c>
      <c r="C638" s="19"/>
      <c r="D638" s="20"/>
      <c r="E638" s="9">
        <v>100</v>
      </c>
      <c r="F638" s="9"/>
      <c r="G638" s="9">
        <v>16.41</v>
      </c>
      <c r="H638" s="9">
        <v>22.46</v>
      </c>
      <c r="I638" s="10">
        <v>2.2999999999999998</v>
      </c>
      <c r="J638" s="10">
        <v>277</v>
      </c>
      <c r="K638" s="9">
        <v>7.1999999999999995E-2</v>
      </c>
      <c r="L638" s="9">
        <v>1.05</v>
      </c>
      <c r="M638" s="9">
        <v>5.3999999999999999E-2</v>
      </c>
      <c r="N638" s="9">
        <v>0.81</v>
      </c>
      <c r="O638" s="9">
        <v>120.4</v>
      </c>
      <c r="P638" s="9">
        <v>106.4</v>
      </c>
      <c r="Q638" s="9">
        <v>18.27</v>
      </c>
      <c r="R638" s="9">
        <v>0.42</v>
      </c>
    </row>
    <row r="639" spans="1:18" ht="15.75">
      <c r="A639" s="9"/>
      <c r="B639" s="18" t="s">
        <v>237</v>
      </c>
      <c r="C639" s="19"/>
      <c r="D639" s="20"/>
      <c r="E639" s="9">
        <v>60</v>
      </c>
      <c r="F639" s="9"/>
      <c r="G639" s="10">
        <v>3.82</v>
      </c>
      <c r="H639" s="9">
        <v>0.84</v>
      </c>
      <c r="I639" s="9">
        <v>19.760000000000002</v>
      </c>
      <c r="J639" s="9">
        <v>138.72</v>
      </c>
      <c r="K639" s="9">
        <v>0.17</v>
      </c>
      <c r="L639" s="9">
        <v>0</v>
      </c>
      <c r="M639" s="9">
        <v>0</v>
      </c>
      <c r="N639" s="9">
        <v>1.1200000000000001</v>
      </c>
      <c r="O639" s="9">
        <v>26</v>
      </c>
      <c r="P639" s="9">
        <v>136</v>
      </c>
      <c r="Q639" s="9">
        <v>43.2</v>
      </c>
      <c r="R639" s="9">
        <v>2.72</v>
      </c>
    </row>
    <row r="640" spans="1:18" ht="15.75">
      <c r="A640" s="9"/>
      <c r="B640" s="17" t="s">
        <v>187</v>
      </c>
      <c r="C640" s="17"/>
      <c r="D640" s="17"/>
      <c r="E640" s="9"/>
      <c r="F640" s="9"/>
      <c r="G640" s="14">
        <f t="shared" ref="G640:R640" si="64">G63+G105+G152+G192+G236+G278+G321+G366+G413+G457+G505+G553+G594+G639</f>
        <v>308.50999999999993</v>
      </c>
      <c r="H640" s="14">
        <f t="shared" si="64"/>
        <v>324.99</v>
      </c>
      <c r="I640" s="14">
        <f t="shared" si="64"/>
        <v>1018.5899999999998</v>
      </c>
      <c r="J640" s="14">
        <f t="shared" si="64"/>
        <v>9315.8499999999985</v>
      </c>
      <c r="K640" s="14">
        <f t="shared" si="64"/>
        <v>4.7119999999999997</v>
      </c>
      <c r="L640" s="14">
        <f t="shared" si="64"/>
        <v>139.78</v>
      </c>
      <c r="M640" s="14">
        <f t="shared" si="64"/>
        <v>14.803000000000001</v>
      </c>
      <c r="N640" s="14">
        <f t="shared" si="64"/>
        <v>68.812000000000012</v>
      </c>
      <c r="O640" s="14">
        <f t="shared" si="64"/>
        <v>3824.49</v>
      </c>
      <c r="P640" s="14">
        <f t="shared" si="64"/>
        <v>5154.26</v>
      </c>
      <c r="Q640" s="14">
        <f t="shared" si="64"/>
        <v>1277.5499999999997</v>
      </c>
      <c r="R640" s="14">
        <f t="shared" si="64"/>
        <v>98.140000000000015</v>
      </c>
    </row>
  </sheetData>
  <mergeCells count="664">
    <mergeCell ref="B279:D279"/>
    <mergeCell ref="B367:D367"/>
    <mergeCell ref="B414:D414"/>
    <mergeCell ref="B554:D554"/>
    <mergeCell ref="B458:D458"/>
    <mergeCell ref="M4:O4"/>
    <mergeCell ref="N6:Q6"/>
    <mergeCell ref="N7:Q7"/>
    <mergeCell ref="B638:D638"/>
    <mergeCell ref="B623:D623"/>
    <mergeCell ref="B624:D624"/>
    <mergeCell ref="B625:D625"/>
    <mergeCell ref="B614:D614"/>
    <mergeCell ref="B615:D615"/>
    <mergeCell ref="B616:D616"/>
    <mergeCell ref="B617:D617"/>
    <mergeCell ref="B618:D618"/>
    <mergeCell ref="B619:D619"/>
    <mergeCell ref="B620:D620"/>
    <mergeCell ref="B621:D621"/>
    <mergeCell ref="B622:D622"/>
    <mergeCell ref="B605:D605"/>
    <mergeCell ref="B606:D606"/>
    <mergeCell ref="B607:D607"/>
    <mergeCell ref="B639:D639"/>
    <mergeCell ref="B626:D626"/>
    <mergeCell ref="B627:D627"/>
    <mergeCell ref="B628:D628"/>
    <mergeCell ref="B629:D629"/>
    <mergeCell ref="B630:D630"/>
    <mergeCell ref="B631:D631"/>
    <mergeCell ref="B632:D632"/>
    <mergeCell ref="B633:D633"/>
    <mergeCell ref="B634:D634"/>
    <mergeCell ref="B635:D635"/>
    <mergeCell ref="B636:D636"/>
    <mergeCell ref="B637:D637"/>
    <mergeCell ref="B608:D608"/>
    <mergeCell ref="B609:D609"/>
    <mergeCell ref="B610:D610"/>
    <mergeCell ref="B611:D611"/>
    <mergeCell ref="B612:D612"/>
    <mergeCell ref="B613:D613"/>
    <mergeCell ref="K597:N597"/>
    <mergeCell ref="O597:R597"/>
    <mergeCell ref="B598:D598"/>
    <mergeCell ref="B599:D599"/>
    <mergeCell ref="B600:D600"/>
    <mergeCell ref="B601:D601"/>
    <mergeCell ref="B602:D602"/>
    <mergeCell ref="B603:D603"/>
    <mergeCell ref="B604:D604"/>
    <mergeCell ref="B588:D588"/>
    <mergeCell ref="B589:D589"/>
    <mergeCell ref="B590:D590"/>
    <mergeCell ref="B591:D591"/>
    <mergeCell ref="B592:D592"/>
    <mergeCell ref="B593:D593"/>
    <mergeCell ref="B594:D594"/>
    <mergeCell ref="B597:D597"/>
    <mergeCell ref="E597:I597"/>
    <mergeCell ref="B585:D585"/>
    <mergeCell ref="B586:D586"/>
    <mergeCell ref="B587:D587"/>
    <mergeCell ref="B577:D577"/>
    <mergeCell ref="B578:D578"/>
    <mergeCell ref="B579:D579"/>
    <mergeCell ref="B580:D580"/>
    <mergeCell ref="B581:D581"/>
    <mergeCell ref="B582:D582"/>
    <mergeCell ref="B583:D583"/>
    <mergeCell ref="B584:D584"/>
    <mergeCell ref="B568:D568"/>
    <mergeCell ref="B569:D569"/>
    <mergeCell ref="B570:D570"/>
    <mergeCell ref="B571:D571"/>
    <mergeCell ref="B572:D572"/>
    <mergeCell ref="B573:D573"/>
    <mergeCell ref="B574:D574"/>
    <mergeCell ref="B575:D575"/>
    <mergeCell ref="B576:D576"/>
    <mergeCell ref="B559:D559"/>
    <mergeCell ref="B560:D560"/>
    <mergeCell ref="B561:D561"/>
    <mergeCell ref="B562:D562"/>
    <mergeCell ref="B563:D563"/>
    <mergeCell ref="B564:D564"/>
    <mergeCell ref="B565:D565"/>
    <mergeCell ref="B566:D566"/>
    <mergeCell ref="B567:D567"/>
    <mergeCell ref="B551:D551"/>
    <mergeCell ref="B552:D552"/>
    <mergeCell ref="B553:D553"/>
    <mergeCell ref="B556:D556"/>
    <mergeCell ref="E556:I556"/>
    <mergeCell ref="K556:N556"/>
    <mergeCell ref="O556:R556"/>
    <mergeCell ref="B557:D557"/>
    <mergeCell ref="B558:D558"/>
    <mergeCell ref="B542:D542"/>
    <mergeCell ref="B543:D543"/>
    <mergeCell ref="B544:D544"/>
    <mergeCell ref="B545:D545"/>
    <mergeCell ref="B546:D546"/>
    <mergeCell ref="B547:D547"/>
    <mergeCell ref="B548:D548"/>
    <mergeCell ref="B549:D549"/>
    <mergeCell ref="B550:D550"/>
    <mergeCell ref="B533:D533"/>
    <mergeCell ref="B534:D534"/>
    <mergeCell ref="B535:D535"/>
    <mergeCell ref="B536:D536"/>
    <mergeCell ref="B537:D537"/>
    <mergeCell ref="B538:D538"/>
    <mergeCell ref="B539:D539"/>
    <mergeCell ref="B540:D540"/>
    <mergeCell ref="B541:D541"/>
    <mergeCell ref="B524:D524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15:D515"/>
    <mergeCell ref="B516:D516"/>
    <mergeCell ref="B517:D517"/>
    <mergeCell ref="B518:D518"/>
    <mergeCell ref="B519:D519"/>
    <mergeCell ref="B520:D520"/>
    <mergeCell ref="B521:D521"/>
    <mergeCell ref="B522:D522"/>
    <mergeCell ref="B523:D523"/>
    <mergeCell ref="E508:I508"/>
    <mergeCell ref="K508:N508"/>
    <mergeCell ref="O508:R508"/>
    <mergeCell ref="B509:D509"/>
    <mergeCell ref="B510:D510"/>
    <mergeCell ref="B511:D511"/>
    <mergeCell ref="B512:D512"/>
    <mergeCell ref="B513:D513"/>
    <mergeCell ref="B514:D514"/>
    <mergeCell ref="B498:D498"/>
    <mergeCell ref="B499:D499"/>
    <mergeCell ref="B500:D500"/>
    <mergeCell ref="B501:D501"/>
    <mergeCell ref="B502:D502"/>
    <mergeCell ref="B503:D503"/>
    <mergeCell ref="B504:D504"/>
    <mergeCell ref="B505:D505"/>
    <mergeCell ref="B508:D508"/>
    <mergeCell ref="B489:D489"/>
    <mergeCell ref="B490:D490"/>
    <mergeCell ref="B491:D491"/>
    <mergeCell ref="B492:D492"/>
    <mergeCell ref="B493:D493"/>
    <mergeCell ref="B494:D494"/>
    <mergeCell ref="B495:D495"/>
    <mergeCell ref="B496:D496"/>
    <mergeCell ref="B497:D497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D488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54:D454"/>
    <mergeCell ref="B455:D455"/>
    <mergeCell ref="B456:D456"/>
    <mergeCell ref="B457:D457"/>
    <mergeCell ref="B460:D460"/>
    <mergeCell ref="E460:I460"/>
    <mergeCell ref="K460:N460"/>
    <mergeCell ref="O460:R460"/>
    <mergeCell ref="B461:D461"/>
    <mergeCell ref="B449:D449"/>
    <mergeCell ref="B450:D450"/>
    <mergeCell ref="B451:D451"/>
    <mergeCell ref="B452:D452"/>
    <mergeCell ref="B453:D453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16:D416"/>
    <mergeCell ref="E416:I416"/>
    <mergeCell ref="K416:N416"/>
    <mergeCell ref="O416:R416"/>
    <mergeCell ref="B417:D417"/>
    <mergeCell ref="B418:D418"/>
    <mergeCell ref="B419:D419"/>
    <mergeCell ref="B420:D420"/>
    <mergeCell ref="B421:D421"/>
    <mergeCell ref="B411:D411"/>
    <mergeCell ref="B412:D412"/>
    <mergeCell ref="B413:D413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393:D393"/>
    <mergeCell ref="B394:D394"/>
    <mergeCell ref="B395:D395"/>
    <mergeCell ref="B396:D396"/>
    <mergeCell ref="B406:D406"/>
    <mergeCell ref="B407:D407"/>
    <mergeCell ref="B408:D408"/>
    <mergeCell ref="B409:D409"/>
    <mergeCell ref="B410:D410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69:D369"/>
    <mergeCell ref="E369:I369"/>
    <mergeCell ref="K369:N369"/>
    <mergeCell ref="O369:R369"/>
    <mergeCell ref="B370:D370"/>
    <mergeCell ref="B371:D371"/>
    <mergeCell ref="B372:D372"/>
    <mergeCell ref="B373:D373"/>
    <mergeCell ref="B374:D374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E324:I324"/>
    <mergeCell ref="K324:N324"/>
    <mergeCell ref="O324:R324"/>
    <mergeCell ref="B325:D325"/>
    <mergeCell ref="B326:D326"/>
    <mergeCell ref="B327:D327"/>
    <mergeCell ref="B328:D328"/>
    <mergeCell ref="B329:D329"/>
    <mergeCell ref="B330:D330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4:D32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81:D281"/>
    <mergeCell ref="E281:I281"/>
    <mergeCell ref="K281:N281"/>
    <mergeCell ref="O281:R281"/>
    <mergeCell ref="B282:D282"/>
    <mergeCell ref="B283:D283"/>
    <mergeCell ref="B284:D284"/>
    <mergeCell ref="B285:D285"/>
    <mergeCell ref="B286:D286"/>
    <mergeCell ref="B274:D274"/>
    <mergeCell ref="B272:D272"/>
    <mergeCell ref="B273:D273"/>
    <mergeCell ref="B275:D275"/>
    <mergeCell ref="B276:D276"/>
    <mergeCell ref="B277:D277"/>
    <mergeCell ref="B278:D278"/>
    <mergeCell ref="B267:D267"/>
    <mergeCell ref="B268:D268"/>
    <mergeCell ref="B269:D269"/>
    <mergeCell ref="B270:D270"/>
    <mergeCell ref="B271:D271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33:D233"/>
    <mergeCell ref="B234:D234"/>
    <mergeCell ref="B235:D235"/>
    <mergeCell ref="B236:D236"/>
    <mergeCell ref="B239:D239"/>
    <mergeCell ref="E239:I239"/>
    <mergeCell ref="K239:N239"/>
    <mergeCell ref="O239:R239"/>
    <mergeCell ref="B227:D227"/>
    <mergeCell ref="B228:D228"/>
    <mergeCell ref="B229:D229"/>
    <mergeCell ref="B230:D230"/>
    <mergeCell ref="B231:D231"/>
    <mergeCell ref="B232:D232"/>
    <mergeCell ref="B238:D238"/>
    <mergeCell ref="B237:D23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192:D192"/>
    <mergeCell ref="B195:D195"/>
    <mergeCell ref="E195:I195"/>
    <mergeCell ref="K195:N195"/>
    <mergeCell ref="O195:R195"/>
    <mergeCell ref="B196:D196"/>
    <mergeCell ref="B197:D197"/>
    <mergeCell ref="B198:D198"/>
    <mergeCell ref="B199:D199"/>
    <mergeCell ref="B193:D193"/>
    <mergeCell ref="B194:D194"/>
    <mergeCell ref="B188:D188"/>
    <mergeCell ref="B189:D189"/>
    <mergeCell ref="B190:D190"/>
    <mergeCell ref="B191:D191"/>
    <mergeCell ref="E154:I154"/>
    <mergeCell ref="K154:N154"/>
    <mergeCell ref="O154:R154"/>
    <mergeCell ref="B183:D183"/>
    <mergeCell ref="B184:D184"/>
    <mergeCell ref="B185:D185"/>
    <mergeCell ref="B186:D186"/>
    <mergeCell ref="B187:D187"/>
    <mergeCell ref="B176:D176"/>
    <mergeCell ref="B177:D177"/>
    <mergeCell ref="B178:D178"/>
    <mergeCell ref="B179:D179"/>
    <mergeCell ref="B180:D180"/>
    <mergeCell ref="B181:D181"/>
    <mergeCell ref="B182:D182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54:D154"/>
    <mergeCell ref="B155:D155"/>
    <mergeCell ref="B156:D156"/>
    <mergeCell ref="B157:D157"/>
    <mergeCell ref="B150:D150"/>
    <mergeCell ref="B151:D151"/>
    <mergeCell ref="B152:D152"/>
    <mergeCell ref="B145:D145"/>
    <mergeCell ref="B146:D146"/>
    <mergeCell ref="B147:D147"/>
    <mergeCell ref="B148:D148"/>
    <mergeCell ref="B149:D149"/>
    <mergeCell ref="B128:D128"/>
    <mergeCell ref="B129:D129"/>
    <mergeCell ref="B126:D126"/>
    <mergeCell ref="B140:D140"/>
    <mergeCell ref="B141:D141"/>
    <mergeCell ref="B142:D142"/>
    <mergeCell ref="B143:D143"/>
    <mergeCell ref="B144:D144"/>
    <mergeCell ref="B135:D135"/>
    <mergeCell ref="B136:D136"/>
    <mergeCell ref="B137:D137"/>
    <mergeCell ref="B138:D138"/>
    <mergeCell ref="B139:D139"/>
    <mergeCell ref="O108:R108"/>
    <mergeCell ref="B109:D109"/>
    <mergeCell ref="B110:D110"/>
    <mergeCell ref="B103:D103"/>
    <mergeCell ref="B104:D104"/>
    <mergeCell ref="B105:D105"/>
    <mergeCell ref="B108:D108"/>
    <mergeCell ref="B116:D116"/>
    <mergeCell ref="B117:D117"/>
    <mergeCell ref="E108:I108"/>
    <mergeCell ref="K108:N108"/>
    <mergeCell ref="B106:D106"/>
    <mergeCell ref="B124:D124"/>
    <mergeCell ref="B125:D125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O66:R66"/>
    <mergeCell ref="H7:K7"/>
    <mergeCell ref="B21:D21"/>
    <mergeCell ref="K18:N18"/>
    <mergeCell ref="B4:D4"/>
    <mergeCell ref="B6:E6"/>
    <mergeCell ref="B7:E7"/>
    <mergeCell ref="B9:E10"/>
    <mergeCell ref="G4:I4"/>
    <mergeCell ref="H6:K6"/>
    <mergeCell ref="D13:L13"/>
    <mergeCell ref="C14:N14"/>
    <mergeCell ref="B18:D18"/>
    <mergeCell ref="B19:D19"/>
    <mergeCell ref="B20:D20"/>
    <mergeCell ref="B22:D22"/>
    <mergeCell ref="B23:D23"/>
    <mergeCell ref="B24:D24"/>
    <mergeCell ref="B25:D25"/>
    <mergeCell ref="B48:D48"/>
    <mergeCell ref="E66:I66"/>
    <mergeCell ref="K66:N66"/>
    <mergeCell ref="B49:D49"/>
    <mergeCell ref="B40:D40"/>
    <mergeCell ref="B60:D60"/>
    <mergeCell ref="B61:D61"/>
    <mergeCell ref="B62:D62"/>
    <mergeCell ref="B63:D63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O18:R18"/>
    <mergeCell ref="B45:D45"/>
    <mergeCell ref="B46:D46"/>
    <mergeCell ref="B47:D47"/>
    <mergeCell ref="E18:I18"/>
    <mergeCell ref="B34:D34"/>
    <mergeCell ref="B36:D36"/>
    <mergeCell ref="B35:D35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6:D26"/>
    <mergeCell ref="B27:D27"/>
    <mergeCell ref="B41:D41"/>
    <mergeCell ref="B42:D42"/>
    <mergeCell ref="B43:D43"/>
    <mergeCell ref="B44:D44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8:D88"/>
    <mergeCell ref="B76:D76"/>
    <mergeCell ref="B77:D77"/>
    <mergeCell ref="B78:D78"/>
    <mergeCell ref="B79:D79"/>
    <mergeCell ref="B80:D80"/>
    <mergeCell ref="B82:D82"/>
    <mergeCell ref="B81:D81"/>
    <mergeCell ref="B83:D83"/>
    <mergeCell ref="B84:D84"/>
    <mergeCell ref="B85:D85"/>
    <mergeCell ref="B86:D86"/>
    <mergeCell ref="B87:D87"/>
    <mergeCell ref="B640:D640"/>
    <mergeCell ref="B95:D95"/>
    <mergeCell ref="B89:D89"/>
    <mergeCell ref="B90:D90"/>
    <mergeCell ref="B91:D91"/>
    <mergeCell ref="B92:D92"/>
    <mergeCell ref="B93:D93"/>
    <mergeCell ref="B94:D94"/>
    <mergeCell ref="B99:D99"/>
    <mergeCell ref="B100:D100"/>
    <mergeCell ref="B101:D101"/>
    <mergeCell ref="B102:D102"/>
    <mergeCell ref="B96:D96"/>
    <mergeCell ref="B97:D97"/>
    <mergeCell ref="B98:D98"/>
    <mergeCell ref="B130:D130"/>
    <mergeCell ref="B131:D131"/>
    <mergeCell ref="B132:D132"/>
    <mergeCell ref="B133:D133"/>
    <mergeCell ref="B134:D134"/>
    <mergeCell ref="B127:D127"/>
    <mergeCell ref="B121:D121"/>
    <mergeCell ref="B122:D122"/>
    <mergeCell ref="B123:D12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wmOPRkapu7W3tQS8kNmR3fIKBLrgOE9ktanmGeYqwRY=</DigestValue>
    </Reference>
    <Reference URI="#idOfficeObject" Type="http://www.w3.org/2000/09/xmldsig#Object">
      <DigestMethod Algorithm="urn:ietf:params:xml:ns:cpxmlsec:algorithms:gostr34112012-256"/>
      <DigestValue>G19Uhtxzhhye7CXawGLC7vv0zvpn/9kewLrvFUJwgB4=</DigestValue>
    </Reference>
  </SignedInfo>
  <SignatureValue>4kgXVowyepHw2ns91C8nrHk09CztM4VAaImtztRP6pmC24aiW4mUDMNZ0GukLfgQ
rcfRaSFc34kN/pgmZAsxsg==</SignatureValue>
  <KeyInfo>
    <X509Data>
      <X509Certificate>MIIJaDCCCRWgAwIBAgIUEbFiWgf/tq+otb603pm1x+ieAWswCgYIKoUDBwEBAwIw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jNC90L7QtSDQutCw0LfQvdCw0YfQtdC50YHRgtCy0L4wHhcNMjExMDAzMjMzMTEx
WhcNMjMwMTAzMjMzMTExWjCCAjcxGjAYBggqhQMDgQMBARIMNTI2MzAzOTg0MzUw
MRYwFAYFKoUDZAMSCzAwODE4NTQ1ODUxMR0wGwYJKoZIhvcNAQkBFg5idXhhMThA
bWFpbC5ydTELMAkGA1UEBhMCUlUxLjAsBgNVBAgMJdCh0LDRhdCw0LvQuNC90YHQ
utCw0Y8g0L7QsdC70LDRgdGC0YwxGTAXBgNVBAcMENCa0YPRgNC40LvRjNGB0Lox
gdQwgdEGA1UECgyBydCc0KPQndCY0KbQmNCf0JDQm9Cs0J3QntCVINCR0K7QlNCW
0JXQotCd0J7QlSDQntCR0KnQldCe0JHQoNCQ0JfQntCS0JDQotCV0JvQrNCd0J7Q
lSAg0KPQp9Cg0JXQltCU0JXQndCY0JUg0KHQoNCV0JTQndCv0K8g0J7QkdCp0JXQ
ntCR0KDQkNCX0J7QktCQ0KLQldCb0KzQndCQ0K8g0KjQmtCe0JvQkCAg0KEu0JPQ
ntCg0K/Qp9CY0JUg0JrQm9Cu0KfQmDEfMB0GA1UECwwW0KDRg9C60L7QstC+0LTR
gdGC0LLQvjEwMC4GA1UEKgwn0J3QsNGC0LDQu9GM0Y8g0JLQu9Cw0LTQuNC80LjR
gNC+0LLQvdCwMRswGQYDVQQEDBLQndCw0LbQuNGC0LrQvtCy0LAxQzBBBgNVBAMM
OtCd0LDQttC40YLQutC+0LLQsCDQndCw0YLQsNC70YzRjyDQktC70LDQtNC40LzQ
uNGA0L7QstC90LAwZjAfBggqhQMHAQEBATATBgcqhQMCAiQABggqhQMHAQECAgND
AARA2ldZKU6C6htps3hRVxPIg/PBfXTAO2AV74iiXbt9aA/uB/K5Y3UWFhPJPD6/
1Xbret1jKIfhXKcoIRxYDqSWrqOCBLYwggSyMAwGA1UdEwEB/wQCMAAwRAYIKwYB
BQUHAQEEODA2MDQGCCsGAQUFBzAChihodHRwOi8vY3JsLnJvc2them5hLnJ1L2Ny
bC91Y2ZrXzIwMjEuY3J0MBMGA1UdIAQMMAowCAYGKoUDZHEBMCgGA1UdEQQhMB+g
HQYKKoUDAz2e1zYBCKAPEw0wMzYxMzAwMDAwMDQ0MDYGBSqFA2RvBC0MKyLQmtGA
0LjQv9GC0L7Qn9GA0L4gQ1NQIiAo0LLQtdGA0YHQuNGPIDQuMCkwggFkBgUqhQNk
cASCAVkwggFVDEci0JrRgNC40L/RgtC+0J/RgNC+IENTUCIg0LLQtdGA0YHQuNGP
IDQuMCAo0LjRgdC/0L7Qu9C90LXQvdC40LUgMi1CYXNlKQxo0J/RgNC+0LPRgNCw
0LzQvNC90L4t0LDQv9C/0LDRgNCw0YLQvdGL0Lkg0LrQvtC80L/Qu9C10LrRgSDC
q9Cu0L3QuNGB0LXRgNGCLdCT0J7QodCiwrsuINCS0LXRgNGB0LjRjyAzLjAMT9Ch
0LXRgNGC0LjRhNC40LrQsNGCINGB0L7QvtGC0LLQtdGC0YHRgtCy0LjRjyDihJYg
0KHQpC8xMjQtMzk2NiDQvtGCIDE1LjAxLjIwMjEMT9Ch0LXRgNGC0LjRhNC40LrQ
sNGCINGB0L7QvtGC0LLQtdGC0YHRgtCy0LjRjyDihJYg0KHQpC8xMjgtMzU4MSDQ
vtGCIDIwLjEyLjIwMTgwDAYFKoUDZHIEAwIBATAOBgNVHQ8BAf8EBAMCA/gwRQYD
VR0lBD4wPAYIKwYBBQUHAwIGDSqFAwM9ntc2AQYDBQEGDSqFAwM9ntc2AQYDBQIG
CCqFAwOBewgBBggqhQMDgXsIAjArBgNVHRAEJDAigA8yMDIxMTAwMzIzMjAyNFqB
DzIwMjMwMTAzMjMyMDI0WjCCAWAGA1UdIwSCAVcwggFTgBRVMPEMnHdDsiTcBlkt
XAG2cdRkNqGCASykggEoMIIBJDEeMBwGCSqGSIb3DQEJARYPZGl0QG1pbnN2eWF6
LnJ1MQswCQYDVQQGEwJSVTEYMBYGA1UECAwPNzcg0JzQvtGB0LrQstCwMRkwFwYD
VQQHDBDQsy4g0JzQvtGB0LrQstCwMS4wLAYDVQQJDCXRg9C70LjRhtCwINCi0LLQ
tdGA0YHQutCw0Y8sINC00L7QvCA3MSwwKgYDVQQKDCPQnNC40L3QutC+0LzRgdCy
0Y/Qt9GMINCg0L7RgdGB0LjQuDEYMBYGBSqFA2QBEg0xMDQ3NzAyMDI2NzAxMRow
GAYIKoUDA4EDAQESDDAwNzcxMDQ3NDM3NTEsMCoGA1UEAwwj0JzQuNC90LrQvtC8
0YHQstGP0LfRjCDQoNC+0YHRgdC40LiCCwDLxpgzAAAAAAVuMGgGA1UdHwRhMF8w
LqAsoCqGKGh0dHA6Ly9jcmwucm9za2F6bmEucnUvY3JsL3VjZmtfMjAyMS5jcmww
LaAroCmGJ2h0dHA6Ly9jcmwuZnNmay5sb2NhbC9jcmwvdWNma18yMDIxLmNybDAd
BgNVHQ4EFgQUxfJZaaHsGUCDS2YeFmqZ/0bc+8IwCgYIKoUDBwEBAwIDQQAGtOYf
n3T0EFB/UQYKOFFZpyEao1dnE12r2GCaW7QhAiWaULPZMGKXf4Jys4bcK7xK/E/b
LaiOGuauNe0YKfuM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2ITMQChIv3sJaq0zClXcKJis2YA=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OYFlzfizfjeqGgTMWKfWCZWHulA=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Suq/YegGVIDU2cBzUN+fVFkUAe8=</DigestValue>
      </Reference>
      <Reference URI="/xl/styles.xml?ContentType=application/vnd.openxmlformats-officedocument.spreadsheetml.styles+xml">
        <DigestMethod Algorithm="http://www.w3.org/2000/09/xmldsig#sha1"/>
        <DigestValue>bmTmMvI8SPxfKajlzfi2/VR1/G0=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IbOMcGdRUWeh7ai3t9jlzIARvhk=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I05L8zMF/LWaY99HFuwGos1Ly5I=</DigestValue>
      </Reference>
      <Reference URI="/xl/worksheets/sheet2.xml?ContentType=application/vnd.openxmlformats-officedocument.spreadsheetml.worksheet+xml">
        <DigestMethod Algorithm="http://www.w3.org/2000/09/xmldsig#sha1"/>
        <DigestValue>C/iIdx5F+nx1fF10pnDLO1W4GBs=</DigestValue>
      </Reference>
      <Reference URI="/xl/worksheets/sheet3.xml?ContentType=application/vnd.openxmlformats-officedocument.spreadsheetml.worksheet+xml">
        <DigestMethod Algorithm="http://www.w3.org/2000/09/xmldsig#sha1"/>
        <DigestValue>C/iIdx5F+nx1fF10pnDLO1W4GBs=</DigestValue>
      </Reference>
    </Manifest>
    <SignatureProperties>
      <SignatureProperty Id="idSignatureTime" Target="#idPackageSignature">
        <mdssi:SignatureTime>
          <mdssi:Format>YYYY-MM-DDThh:mm:ssTZD</mdssi:Format>
          <mdssi:Value>2022-08-26T04:49:25Z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2022-08-26T01:59:27Z</dcterms:modified>
</cp:coreProperties>
</file>